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105" yWindow="4995" windowWidth="43260" windowHeight="16560" activeTab="0"/>
  </bookViews>
  <sheets>
    <sheet name="Stabilized" sheetId="1" r:id="rId1"/>
  </sheets>
  <externalReferences>
    <externalReference r:id="rId4"/>
  </externalReferences>
  <definedNames>
    <definedName name="_xlnm.Print_Area" localSheetId="0">'Stabilized'!$A$1:$Z$681</definedName>
    <definedName name="_xlnm.Print_Titles" localSheetId="0">'Stabilized'!$A:$A,'Stabilized'!$1:$3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<sst xmlns="http://schemas.openxmlformats.org/spreadsheetml/2006/main" count="7667" uniqueCount="2525">
  <si>
    <r>
      <t>* Note that tax amounts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b/>
        <sz val="11"/>
        <color theme="1"/>
        <rFont val="Calibri"/>
        <family val="2"/>
        <scheme val="minor"/>
      </rPr>
      <t xml:space="preserve"> reflect the lower of the 2023 and 2022 tax amounts, and are the amount the taxpayer owes for the 2023 taxes. The amounts in </t>
    </r>
    <r>
      <rPr>
        <b/>
        <sz val="11"/>
        <color theme="9" tint="-0.24997000396251678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 reflect the portion of each tax bill that will be paid by the State of Maine under the Property Tax Stabilization Program.</t>
    </r>
  </si>
  <si>
    <t>Acct_Num</t>
  </si>
  <si>
    <t>StNo</t>
  </si>
  <si>
    <t>StreetName2</t>
  </si>
  <si>
    <t>Owner1</t>
  </si>
  <si>
    <t>Owner2</t>
  </si>
  <si>
    <t>Mailing_Address1</t>
  </si>
  <si>
    <t>City</t>
  </si>
  <si>
    <t>ST</t>
  </si>
  <si>
    <t>ZIP</t>
  </si>
  <si>
    <t>Exemption1</t>
  </si>
  <si>
    <t>ExAmt1</t>
  </si>
  <si>
    <t>Exemption2</t>
  </si>
  <si>
    <t>ExAmt2</t>
  </si>
  <si>
    <t>Exemption3</t>
  </si>
  <si>
    <t>ExAmt3</t>
  </si>
  <si>
    <t>Total Exemptions</t>
  </si>
  <si>
    <t>Land Use Code</t>
  </si>
  <si>
    <t>Land_Use</t>
  </si>
  <si>
    <t>Acres</t>
  </si>
  <si>
    <t>Total_Land_Value</t>
  </si>
  <si>
    <t>Total_Building_Value</t>
  </si>
  <si>
    <t>Total_Assessed_Value</t>
  </si>
  <si>
    <t>Net_Taxable_Value</t>
  </si>
  <si>
    <t>Tax_Amount_2023*</t>
  </si>
  <si>
    <t>Stabilized Tax Amount (2022 Tax Amount)*</t>
  </si>
  <si>
    <t>Difference Stabilized to 2023 Tax Amount*</t>
  </si>
  <si>
    <t>16-061-000</t>
  </si>
  <si>
    <t>RIDGE</t>
  </si>
  <si>
    <t>ACKER, BARBARA J &amp; MICHAEL H</t>
  </si>
  <si>
    <t>19 RIDGE RD</t>
  </si>
  <si>
    <t>BATH</t>
  </si>
  <si>
    <t>ME</t>
  </si>
  <si>
    <t>04530</t>
  </si>
  <si>
    <t>Stabilization</t>
  </si>
  <si>
    <t>Vet. Maine</t>
  </si>
  <si>
    <t>Homestead</t>
  </si>
  <si>
    <t>1030</t>
  </si>
  <si>
    <t>Mobile Home</t>
  </si>
  <si>
    <t>28-024-000</t>
  </si>
  <si>
    <t>WESTERN</t>
  </si>
  <si>
    <t>ADAMS, ELAINE S</t>
  </si>
  <si>
    <t>15 WESTERN AVE</t>
  </si>
  <si>
    <t>04530-2035</t>
  </si>
  <si>
    <t>1010</t>
  </si>
  <si>
    <t>Single Family</t>
  </si>
  <si>
    <t>21-144-000</t>
  </si>
  <si>
    <t>DUMMER</t>
  </si>
  <si>
    <t>AKELEY, MARK H</t>
  </si>
  <si>
    <t>69 DUMMER ST</t>
  </si>
  <si>
    <t>20-367-000</t>
  </si>
  <si>
    <t>SOMERSET</t>
  </si>
  <si>
    <t>ALEXANDER, VICTORIA G</t>
  </si>
  <si>
    <t>13 SOMERSET PL</t>
  </si>
  <si>
    <t>04530-2832</t>
  </si>
  <si>
    <t>04-002-000</t>
  </si>
  <si>
    <t>BLACKWATER COVE</t>
  </si>
  <si>
    <t>ALLEN, ERIC R &amp; PAMELA A</t>
  </si>
  <si>
    <t>149 BLACKWATER COVE RD</t>
  </si>
  <si>
    <t>1013</t>
  </si>
  <si>
    <t>Single Family Waterfront</t>
  </si>
  <si>
    <t>20-058-000</t>
  </si>
  <si>
    <t>HIGH</t>
  </si>
  <si>
    <t>AMSDEN, RICHARD P &amp; SUSAN V</t>
  </si>
  <si>
    <t>1240 HIGH ST</t>
  </si>
  <si>
    <t>04530-2315</t>
  </si>
  <si>
    <t>19-114-000</t>
  </si>
  <si>
    <t>DENNY</t>
  </si>
  <si>
    <t>ANDREW, CAROL T</t>
  </si>
  <si>
    <t>18 DENNY RD</t>
  </si>
  <si>
    <t>04530-2309</t>
  </si>
  <si>
    <t>39-009-000</t>
  </si>
  <si>
    <t>WASHINGTON</t>
  </si>
  <si>
    <t>ANDREWS, MARTHA E</t>
  </si>
  <si>
    <t>25 WASHINGTON ST</t>
  </si>
  <si>
    <t>04530-1636</t>
  </si>
  <si>
    <t>21-007-000</t>
  </si>
  <si>
    <t>ARMENTROUT, SANDRA E</t>
  </si>
  <si>
    <t>1044 WASHINGTON ST</t>
  </si>
  <si>
    <t>04530-2718</t>
  </si>
  <si>
    <t>0130</t>
  </si>
  <si>
    <t>Mixed Use Res.</t>
  </si>
  <si>
    <t>20-107-000</t>
  </si>
  <si>
    <t>PARK</t>
  </si>
  <si>
    <t>ARMINGTON, SCOTT A</t>
  </si>
  <si>
    <t>ARMINGTON, JANET J</t>
  </si>
  <si>
    <t>30 PARK ST</t>
  </si>
  <si>
    <t>28-331-000</t>
  </si>
  <si>
    <t>CENTRE</t>
  </si>
  <si>
    <t>ARNALL, ROBERT N II</t>
  </si>
  <si>
    <t>209 CENTRE ST</t>
  </si>
  <si>
    <t>04530-2003</t>
  </si>
  <si>
    <t>32-120-000</t>
  </si>
  <si>
    <t>ARSENAULT, EDWARD W &amp; MARY E</t>
  </si>
  <si>
    <t>51 BATH ST</t>
  </si>
  <si>
    <t>04530-1941</t>
  </si>
  <si>
    <t>39-049-000</t>
  </si>
  <si>
    <t>MIDDLE</t>
  </si>
  <si>
    <t>ATER, JOHN A &amp; SUZANN A</t>
  </si>
  <si>
    <t>65 MIDDLE ST</t>
  </si>
  <si>
    <t>14-065-000</t>
  </si>
  <si>
    <t>OLD SLOOP</t>
  </si>
  <si>
    <t>ATKINS, HENRY H II &amp; ALICE E</t>
  </si>
  <si>
    <t>3 OLD SLOOP LN</t>
  </si>
  <si>
    <t>13-028-000</t>
  </si>
  <si>
    <t>ATKINSON, GERALD E</t>
  </si>
  <si>
    <t>PO BOX 506</t>
  </si>
  <si>
    <t>04530-0506</t>
  </si>
  <si>
    <t>27-227-000</t>
  </si>
  <si>
    <t>UNION</t>
  </si>
  <si>
    <t>ATWOOD, JOAN M</t>
  </si>
  <si>
    <t>80 UNION ST</t>
  </si>
  <si>
    <t>33-061-000</t>
  </si>
  <si>
    <t>CHERRY</t>
  </si>
  <si>
    <t>AUGUST, STEPHEN M &amp; MARCIA B</t>
  </si>
  <si>
    <t>29 CHERRY ST</t>
  </si>
  <si>
    <t>Veteran</t>
  </si>
  <si>
    <t>20-287-000</t>
  </si>
  <si>
    <t>EAST MILAN</t>
  </si>
  <si>
    <t>AULT, KATHRYN</t>
  </si>
  <si>
    <t>43 EAST MILAN ST</t>
  </si>
  <si>
    <t>38-071-000</t>
  </si>
  <si>
    <t>AUSTIN, JOEL P &amp; IRENE A</t>
  </si>
  <si>
    <t>283 MIDDLE ST</t>
  </si>
  <si>
    <t>40-004-000</t>
  </si>
  <si>
    <t>BAKER, RUTH A</t>
  </si>
  <si>
    <t>161 HIGH ST</t>
  </si>
  <si>
    <t>12-013-000</t>
  </si>
  <si>
    <t>BALLOU, ELLEN HOWE (LE)</t>
  </si>
  <si>
    <t>BALLOU, GLENN S (RM)</t>
  </si>
  <si>
    <t>1561 WASHINGTON ST</t>
  </si>
  <si>
    <t>13-044-006</t>
  </si>
  <si>
    <t>MARINERS</t>
  </si>
  <si>
    <t>BARKER, WILLIAM H &amp; SUSAN S</t>
  </si>
  <si>
    <t>8 MARINERS WAY</t>
  </si>
  <si>
    <t>19-003-000</t>
  </si>
  <si>
    <t>OAK GROVE</t>
  </si>
  <si>
    <t>BARRETT, JACQUELINE D &amp; LEMIEUX, M BRUCE</t>
  </si>
  <si>
    <t>410 OAK GROVE AVE</t>
  </si>
  <si>
    <t>06-009-000</t>
  </si>
  <si>
    <t>ROCKY REACH</t>
  </si>
  <si>
    <t>BARRINGTON, THOMAS H &amp; JUDITH E</t>
  </si>
  <si>
    <t>26 ROCKY REACH RD</t>
  </si>
  <si>
    <t>14-100-000</t>
  </si>
  <si>
    <t>WINSHIP</t>
  </si>
  <si>
    <t>BARROWS, ROBERT E., JR &amp; SUSAN L (TTEES)</t>
  </si>
  <si>
    <t>BARROWS REVOCABLE TRUST OF JAN 6, 2022</t>
  </si>
  <si>
    <t>70 WINSHIP ST</t>
  </si>
  <si>
    <t>19-053-000</t>
  </si>
  <si>
    <t>ADAMS</t>
  </si>
  <si>
    <t>BARTER, FREDERICK R &amp; LINDA L</t>
  </si>
  <si>
    <t>17 ADAMS CT</t>
  </si>
  <si>
    <t>19-150-000</t>
  </si>
  <si>
    <t>HEATH</t>
  </si>
  <si>
    <t>BARTER, ROBERT H &amp; CYNTHIA A</t>
  </si>
  <si>
    <t>6 HEATH LN</t>
  </si>
  <si>
    <t>32-081-000</t>
  </si>
  <si>
    <t>PALMER</t>
  </si>
  <si>
    <t>BARTLETT, VIRGINIA M &amp; LAWRENCE E</t>
  </si>
  <si>
    <t>5 PALMER ST</t>
  </si>
  <si>
    <t>46-019-000</t>
  </si>
  <si>
    <t>FAIRVIEW</t>
  </si>
  <si>
    <t>BATTERMAN, STEPHANIE J</t>
  </si>
  <si>
    <t>3 FAIRVIEW LANE</t>
  </si>
  <si>
    <t>Vet. Spouse</t>
  </si>
  <si>
    <t>1017</t>
  </si>
  <si>
    <t>Single Family Inlaw Apt</t>
  </si>
  <si>
    <t>19-008-000</t>
  </si>
  <si>
    <t>SEEKINS</t>
  </si>
  <si>
    <t>BEAL, RICHARD W</t>
  </si>
  <si>
    <t>4 SEEKINS DR</t>
  </si>
  <si>
    <t>04530-2329</t>
  </si>
  <si>
    <t>01-002-000</t>
  </si>
  <si>
    <t>EAGLE POINT</t>
  </si>
  <si>
    <t>BECK, BONADAY C</t>
  </si>
  <si>
    <t>22 EAGLE POINT RD</t>
  </si>
  <si>
    <t>04530-9316</t>
  </si>
  <si>
    <t>38-108-009</t>
  </si>
  <si>
    <t>SCHOONER RIDGE  9</t>
  </si>
  <si>
    <t>BECKMAN, MARTHA A</t>
  </si>
  <si>
    <t>4 SCHOONER RIDGE RD #9</t>
  </si>
  <si>
    <t>1021</t>
  </si>
  <si>
    <t>Res. Condo</t>
  </si>
  <si>
    <t>33-133-000</t>
  </si>
  <si>
    <t>BEISHLINE, DANIEL C</t>
  </si>
  <si>
    <t>444 WASHINGTON ST</t>
  </si>
  <si>
    <t>1050</t>
  </si>
  <si>
    <t>Three Family</t>
  </si>
  <si>
    <t>33-048-000</t>
  </si>
  <si>
    <t>WEEKS</t>
  </si>
  <si>
    <t>BERGE, SUSAN &amp; ANDERSON, GARY</t>
  </si>
  <si>
    <t>26 WEEKS ST</t>
  </si>
  <si>
    <t>04530-1726</t>
  </si>
  <si>
    <t>28-061-000</t>
  </si>
  <si>
    <t>COURT</t>
  </si>
  <si>
    <t>BERNER, DOUGLAS R &amp;</t>
  </si>
  <si>
    <t>SCATTOLONI, CAMILLE</t>
  </si>
  <si>
    <t>16 COURT ST</t>
  </si>
  <si>
    <t>15-050-002</t>
  </si>
  <si>
    <t>SEWALL</t>
  </si>
  <si>
    <t>Bernstein, Marcia S</t>
  </si>
  <si>
    <t>Glatz, Joel T</t>
  </si>
  <si>
    <t>12 SEWALL LN</t>
  </si>
  <si>
    <t>28-095-000</t>
  </si>
  <si>
    <t>BERRY, JACQUELINE</t>
  </si>
  <si>
    <t>67 COURT ST</t>
  </si>
  <si>
    <t>13-032-000</t>
  </si>
  <si>
    <t>BIGELOW, NANCY CUFF</t>
  </si>
  <si>
    <t>1490 WASHINGTON ST</t>
  </si>
  <si>
    <t>43-010-000</t>
  </si>
  <si>
    <t>LEMONT</t>
  </si>
  <si>
    <t>BIRD, SHELDON K &amp; KATHLEEN P</t>
  </si>
  <si>
    <t>28 LEMONT ST</t>
  </si>
  <si>
    <t>33-145-000</t>
  </si>
  <si>
    <t>PINE</t>
  </si>
  <si>
    <t>BIRDSALL, GAYLE</t>
  </si>
  <si>
    <t>62 PINE ST</t>
  </si>
  <si>
    <t>1040</t>
  </si>
  <si>
    <t>Two Family</t>
  </si>
  <si>
    <t>20-305-000</t>
  </si>
  <si>
    <t>TRUFANT</t>
  </si>
  <si>
    <t>BLACHLY, PETER M &amp; HARKNESS, DEBRA E</t>
  </si>
  <si>
    <t>38 TRUFANT ST</t>
  </si>
  <si>
    <t>1093</t>
  </si>
  <si>
    <t>Multiple Bldgs Waterfront</t>
  </si>
  <si>
    <t>23-009-000</t>
  </si>
  <si>
    <t>KENNEBEC</t>
  </si>
  <si>
    <t>BLACK, KENNETH E &amp; ANITA M</t>
  </si>
  <si>
    <t>2 KENNEBEC CIR</t>
  </si>
  <si>
    <t>04530-9744</t>
  </si>
  <si>
    <t>01-022-000</t>
  </si>
  <si>
    <t>WEST CHOPS POINT</t>
  </si>
  <si>
    <t>BLACK, PHILLIP R</t>
  </si>
  <si>
    <t>45 WEST CHOPS POINT RD</t>
  </si>
  <si>
    <t>28-312-000</t>
  </si>
  <si>
    <t>ACADEMY</t>
  </si>
  <si>
    <t>BLAKE, CHARLES E &amp; SALLY B</t>
  </si>
  <si>
    <t>104 ACADEMY ST</t>
  </si>
  <si>
    <t>04530-2133</t>
  </si>
  <si>
    <t>26-211-000</t>
  </si>
  <si>
    <t>OAK</t>
  </si>
  <si>
    <t>BLISS, CAROLINE L</t>
  </si>
  <si>
    <t>32 OAK ST</t>
  </si>
  <si>
    <t>40-008-000</t>
  </si>
  <si>
    <t>BLISS, WILLIAM P &amp; LUCINDA F</t>
  </si>
  <si>
    <t>111 HIGH ST</t>
  </si>
  <si>
    <t>20-190-000</t>
  </si>
  <si>
    <t>BORGENDALE, KENNETH &amp; BENSON, LORI</t>
  </si>
  <si>
    <t>1198 WASHINGTON ST</t>
  </si>
  <si>
    <t>09-005-000</t>
  </si>
  <si>
    <t>BOURQUE, MARTHA M</t>
  </si>
  <si>
    <t>184 RIDGE RD</t>
  </si>
  <si>
    <t>20-204-000</t>
  </si>
  <si>
    <t>OLIVER</t>
  </si>
  <si>
    <t>BOYCE, DAVID J &amp; BARBARA A</t>
  </si>
  <si>
    <t>50 OLIVER ST</t>
  </si>
  <si>
    <t>33-097-000</t>
  </si>
  <si>
    <t>CLIFTON</t>
  </si>
  <si>
    <t>BOYLE, DAVID R (TTEE)</t>
  </si>
  <si>
    <t>DAVID R BOYLE LIVING TRUST</t>
  </si>
  <si>
    <t>21 CLIFTON ST</t>
  </si>
  <si>
    <t>39-005-000</t>
  </si>
  <si>
    <t>BRADBURY, THEODORE E &amp; PATRICIA A</t>
  </si>
  <si>
    <t>57 WASHINGTON ST</t>
  </si>
  <si>
    <t>39-053-000</t>
  </si>
  <si>
    <t>BRADFORD, DOROTHY H</t>
  </si>
  <si>
    <t>70 MIDDLE ST</t>
  </si>
  <si>
    <t>20-239-000</t>
  </si>
  <si>
    <t>BRAGDON, JOANNA H</t>
  </si>
  <si>
    <t>21 OLIVER ST</t>
  </si>
  <si>
    <t>04530-2826</t>
  </si>
  <si>
    <t>21-158-000</t>
  </si>
  <si>
    <t>YORK</t>
  </si>
  <si>
    <t>BRAMAN, WILLIAM R &amp;</t>
  </si>
  <si>
    <t>ENDTER, ELLEN A</t>
  </si>
  <si>
    <t>23 YORK ST</t>
  </si>
  <si>
    <t>34-006-000</t>
  </si>
  <si>
    <t>SPRUCE</t>
  </si>
  <si>
    <t>BRAWN, PATRICIA L</t>
  </si>
  <si>
    <t>1 SPRUCE ST</t>
  </si>
  <si>
    <t>04530-1710</t>
  </si>
  <si>
    <t>Vet Spouse</t>
  </si>
  <si>
    <t>39-056-000</t>
  </si>
  <si>
    <t>ROBINSON</t>
  </si>
  <si>
    <t>BREWER, ROBERT E JR &amp; ELLEN M</t>
  </si>
  <si>
    <t>45 ROBINSON ST</t>
  </si>
  <si>
    <t>04530-1648</t>
  </si>
  <si>
    <t>16-063-000</t>
  </si>
  <si>
    <t>LENFEST</t>
  </si>
  <si>
    <t>BREY, ROBERT &amp; WHITE, DEBORAH</t>
  </si>
  <si>
    <t>65 LENFEST LN</t>
  </si>
  <si>
    <t>43-023-000</t>
  </si>
  <si>
    <t>WEBBER</t>
  </si>
  <si>
    <t>BRILL, KENNETH A &amp; KATHRYN H</t>
  </si>
  <si>
    <t>20 WEBBER AVE</t>
  </si>
  <si>
    <t>21-222-000</t>
  </si>
  <si>
    <t>FRONT</t>
  </si>
  <si>
    <t>BRILL, STEPHEN D</t>
  </si>
  <si>
    <t>BRILL, KATHLEEN A</t>
  </si>
  <si>
    <t>390 FRONT ST</t>
  </si>
  <si>
    <t>15-025-000</t>
  </si>
  <si>
    <t>WHISKEAG</t>
  </si>
  <si>
    <t>BROWN, CLIFFORD J</t>
  </si>
  <si>
    <t>223 WHISKEAG RD</t>
  </si>
  <si>
    <t>04530-0000</t>
  </si>
  <si>
    <t>19-143-000</t>
  </si>
  <si>
    <t>OFFICE</t>
  </si>
  <si>
    <t>BROWN, JAMES E</t>
  </si>
  <si>
    <t>REID, HOLLY J</t>
  </si>
  <si>
    <t>14-025-000</t>
  </si>
  <si>
    <t>BROWN, PAUL B &amp; CHARLOTTE E</t>
  </si>
  <si>
    <t>1411 WASHINGTON ST</t>
  </si>
  <si>
    <t>33-058-000</t>
  </si>
  <si>
    <t>BRYANT, DOUGLAS M &amp; SHERRY E</t>
  </si>
  <si>
    <t>40 WEEKS ST</t>
  </si>
  <si>
    <t>04530-1728</t>
  </si>
  <si>
    <t>11-005-000</t>
  </si>
  <si>
    <t>BUNKER, JEFFREY J (TTEE)</t>
  </si>
  <si>
    <t>BUNKER, JEFFREY L LIVING TRUST</t>
  </si>
  <si>
    <t>1571 WASHINGTON ST</t>
  </si>
  <si>
    <t>20-109-000</t>
  </si>
  <si>
    <t>BUOTTE, CATHERINE  A</t>
  </si>
  <si>
    <t>34 PARK ST</t>
  </si>
  <si>
    <t>22-056-000</t>
  </si>
  <si>
    <t>NEWTON</t>
  </si>
  <si>
    <t>BURGESS, DOLORES R</t>
  </si>
  <si>
    <t>18 NEWTON RD</t>
  </si>
  <si>
    <t>04530-2321</t>
  </si>
  <si>
    <t>42-015-000</t>
  </si>
  <si>
    <t>RIVERVIEW</t>
  </si>
  <si>
    <t>BURKHARDT, DONNA</t>
  </si>
  <si>
    <t>123B STATE ROAD</t>
  </si>
  <si>
    <t>WEST BATH</t>
  </si>
  <si>
    <t>20-292-000</t>
  </si>
  <si>
    <t>BURNHAM, CHARLES K &amp; CARLA H</t>
  </si>
  <si>
    <t>15 EAST MILAN ST</t>
  </si>
  <si>
    <t>26-014-000</t>
  </si>
  <si>
    <t>GREEN</t>
  </si>
  <si>
    <t>BURNHAM, CLARENCE W &amp; LUCILLE Y</t>
  </si>
  <si>
    <t>28 GREEN ST</t>
  </si>
  <si>
    <t>04530-2419</t>
  </si>
  <si>
    <t>26-155-000</t>
  </si>
  <si>
    <t>WINTER</t>
  </si>
  <si>
    <t>BUSSEY, JOHN M AND JIRAPORN M</t>
  </si>
  <si>
    <t>22 WINTER ST</t>
  </si>
  <si>
    <t>26-062-000</t>
  </si>
  <si>
    <t>NORTH</t>
  </si>
  <si>
    <t>BUSSEY, KAREN B</t>
  </si>
  <si>
    <t>99 NORTH ST</t>
  </si>
  <si>
    <t>33-117-000</t>
  </si>
  <si>
    <t>HIGHLAND</t>
  </si>
  <si>
    <t>BUTLER, THEODORE H, JR</t>
  </si>
  <si>
    <t>KENDRICK, JANICE FAY</t>
  </si>
  <si>
    <t>10 HIGHLAND ST</t>
  </si>
  <si>
    <t>26-113-000</t>
  </si>
  <si>
    <t>BUTTNER, KATHLEEN L</t>
  </si>
  <si>
    <t>954 MIDDLE ST</t>
  </si>
  <si>
    <t>04530-2427</t>
  </si>
  <si>
    <t>16-002-000</t>
  </si>
  <si>
    <t>CALLAN, CATHY A &amp; TIMOTHY N</t>
  </si>
  <si>
    <t>FKA GALLANT, CATHY A &amp; CALLAN, TIMOTHY N</t>
  </si>
  <si>
    <t>24 RIDGE RD</t>
  </si>
  <si>
    <t>38-108-015</t>
  </si>
  <si>
    <t>SCHOONER RIDGE  15</t>
  </si>
  <si>
    <t>CANTLEY, JAMELLE A</t>
  </si>
  <si>
    <t>2 SCHOONER RIDGE RD Unit 15</t>
  </si>
  <si>
    <t>26-080-000</t>
  </si>
  <si>
    <t>WINTER STREET</t>
  </si>
  <si>
    <t>CARKIN, JOYE N &amp; CLAYTON A</t>
  </si>
  <si>
    <t>2 WINTER ST CT</t>
  </si>
  <si>
    <t>20-262-000</t>
  </si>
  <si>
    <t>MECHANIC</t>
  </si>
  <si>
    <t>CARVER, DAVIS &amp; CARLA</t>
  </si>
  <si>
    <t>46 MECHANIC ST</t>
  </si>
  <si>
    <t>26-144-000</t>
  </si>
  <si>
    <t>CASAS, HECTOR</t>
  </si>
  <si>
    <t>60 OAK ST</t>
  </si>
  <si>
    <t>28-096-000</t>
  </si>
  <si>
    <t>WINSLOW</t>
  </si>
  <si>
    <t>CATON, PATRICIA M</t>
  </si>
  <si>
    <t>4 WINSLOW CT</t>
  </si>
  <si>
    <t>04530-2038</t>
  </si>
  <si>
    <t>46-020-000</t>
  </si>
  <si>
    <t>CAVANAUGH, PATRICIA J</t>
  </si>
  <si>
    <t>GRANT, ROBERT A</t>
  </si>
  <si>
    <t>20 HIGH ST</t>
  </si>
  <si>
    <t>25-228-000</t>
  </si>
  <si>
    <t>CHADWICK, ROBERT F &amp; LAURA LEE</t>
  </si>
  <si>
    <t>210 OAK ST</t>
  </si>
  <si>
    <t>42-029-000</t>
  </si>
  <si>
    <t>CHANDLER, KIMBERLY MUCCULLOCH</t>
  </si>
  <si>
    <t>FKA MCCULLOCH, KIMBERLY R</t>
  </si>
  <si>
    <t>70 HIGH ST</t>
  </si>
  <si>
    <t>04530-1612</t>
  </si>
  <si>
    <t>07-056-000</t>
  </si>
  <si>
    <t>VARNEY MILL</t>
  </si>
  <si>
    <t>CHEETHAM, HENRY F JR</t>
  </si>
  <si>
    <t>94 VARNEY MILL RD</t>
  </si>
  <si>
    <t>23-015-000</t>
  </si>
  <si>
    <t>MILL POND</t>
  </si>
  <si>
    <t>CHICK, JOANNE</t>
  </si>
  <si>
    <t>21 MILL POND DR</t>
  </si>
  <si>
    <t>25-094-000</t>
  </si>
  <si>
    <t>BEDFORD</t>
  </si>
  <si>
    <t>CHRISTENSEN, TOM W &amp; MELODY P</t>
  </si>
  <si>
    <t>131 BEDFORD ST</t>
  </si>
  <si>
    <t>04530-2116</t>
  </si>
  <si>
    <t>26-258-432</t>
  </si>
  <si>
    <t>FRONT  302</t>
  </si>
  <si>
    <t>CHURCH, THOMAS W</t>
  </si>
  <si>
    <t>CHURCH, CAROLYN M</t>
  </si>
  <si>
    <t>285 FRONT ST UNIT 302</t>
  </si>
  <si>
    <t>28-119-000</t>
  </si>
  <si>
    <t>CLAYPOOL, WALTER J &amp; GAIL A</t>
  </si>
  <si>
    <t>206 CENTRE ST</t>
  </si>
  <si>
    <t>04530-2002</t>
  </si>
  <si>
    <t>25-152-000</t>
  </si>
  <si>
    <t>COATSWORTH, BROOKS</t>
  </si>
  <si>
    <t>PO BOX 842</t>
  </si>
  <si>
    <t>04530-0842</t>
  </si>
  <si>
    <t>25-096-000</t>
  </si>
  <si>
    <t>LINCOLN</t>
  </si>
  <si>
    <t>COCHRANE, WAYNE H &amp; MARGARET S</t>
  </si>
  <si>
    <t>188 LINCOLN ST</t>
  </si>
  <si>
    <t>04530-2118</t>
  </si>
  <si>
    <t>07-047-000</t>
  </si>
  <si>
    <t>COLBY, MARK S &amp; JANE M</t>
  </si>
  <si>
    <t>41 BLACKWATER COVE RD</t>
  </si>
  <si>
    <t>42-002-000</t>
  </si>
  <si>
    <t>COLLIER, CRAIG N &amp; BARBARA R (TTEES)</t>
  </si>
  <si>
    <t>CRAIG N &amp; BARBARA R COLLIER LVG TRSTS</t>
  </si>
  <si>
    <t>64 LEMONT ST</t>
  </si>
  <si>
    <t>04530-1618</t>
  </si>
  <si>
    <t>1090</t>
  </si>
  <si>
    <t>Multiple Buildings</t>
  </si>
  <si>
    <t>14-050-000</t>
  </si>
  <si>
    <t>COLLINS, JOHN P &amp; BARBARA J</t>
  </si>
  <si>
    <t>1400 WASHINGTON ST</t>
  </si>
  <si>
    <t>04530-2847</t>
  </si>
  <si>
    <t>22-079-000</t>
  </si>
  <si>
    <t>MATTHEWS</t>
  </si>
  <si>
    <t>COMEAU, DAVID J &amp; JANET L</t>
  </si>
  <si>
    <t>6 MATTHEWS AVE</t>
  </si>
  <si>
    <t>04530-2319</t>
  </si>
  <si>
    <t>22-035-000</t>
  </si>
  <si>
    <t>ASPEN</t>
  </si>
  <si>
    <t>COMMEAU, JUDITH A</t>
  </si>
  <si>
    <t>6 ASPEN LN</t>
  </si>
  <si>
    <t>20-364-000</t>
  </si>
  <si>
    <t>CONATHAN, JOANNA</t>
  </si>
  <si>
    <t>(FKA VAN ORDEN, JOANNA C)</t>
  </si>
  <si>
    <t>22 SOMERSET PL</t>
  </si>
  <si>
    <t>27-208-000</t>
  </si>
  <si>
    <t>GRANITE</t>
  </si>
  <si>
    <t>CONFER, JAMES &amp; LAURA J</t>
  </si>
  <si>
    <t>50 GRANITE ST</t>
  </si>
  <si>
    <t>04530-2522</t>
  </si>
  <si>
    <t>33-055-000</t>
  </si>
  <si>
    <t>CONLEY, PATRICK N (SJT)</t>
  </si>
  <si>
    <t>378 MIDDLE ST</t>
  </si>
  <si>
    <t>43-034-000</t>
  </si>
  <si>
    <t>CONNORS, KEVIN M &amp; BAILEY, PHYLLIS J</t>
  </si>
  <si>
    <t>16 RIVERVIEW RD</t>
  </si>
  <si>
    <t>33-129-000</t>
  </si>
  <si>
    <t>COOK, SUSAN</t>
  </si>
  <si>
    <t>418 WASHINGTON ST</t>
  </si>
  <si>
    <t>15-039-000</t>
  </si>
  <si>
    <t>COOMBS, RICHARD A &amp; PATRICIA P</t>
  </si>
  <si>
    <t>71 WHISKEAG RD</t>
  </si>
  <si>
    <t>32-082-000</t>
  </si>
  <si>
    <t>COOMBS, RONALD C SR &amp; MARILYN J</t>
  </si>
  <si>
    <t>6 PALMER ST</t>
  </si>
  <si>
    <t>04530-1807</t>
  </si>
  <si>
    <t>21-096-000</t>
  </si>
  <si>
    <t>COOPER, JOSEPH E &amp; SUSAN H</t>
  </si>
  <si>
    <t>1045 HIGH ST</t>
  </si>
  <si>
    <t>20-135-000</t>
  </si>
  <si>
    <t>VALLEY</t>
  </si>
  <si>
    <t>COOPER, LORETTA ANN</t>
  </si>
  <si>
    <t>33 VALLEY RD</t>
  </si>
  <si>
    <t>04530-2805</t>
  </si>
  <si>
    <t>Vet. Spouse ME</t>
  </si>
  <si>
    <t>09-017-000</t>
  </si>
  <si>
    <t>COPELAND, ROBERT K &amp; MARGARET LEITCH</t>
  </si>
  <si>
    <t>253 RIDGE RD</t>
  </si>
  <si>
    <t>17-002-000</t>
  </si>
  <si>
    <t>OLD BRUNSWICK</t>
  </si>
  <si>
    <t>CORMIER, PAMELA R</t>
  </si>
  <si>
    <t>399 OLD BRUNSWICK RD</t>
  </si>
  <si>
    <t>27-032-000</t>
  </si>
  <si>
    <t>COTE, MICHAEL P &amp; SHIRLEY J</t>
  </si>
  <si>
    <t>762 MIDDLE ST</t>
  </si>
  <si>
    <t>14-097-000</t>
  </si>
  <si>
    <t>COX, VALERIE B</t>
  </si>
  <si>
    <t>52 WINSHIP ST</t>
  </si>
  <si>
    <t>26-052-000</t>
  </si>
  <si>
    <t>CRABTREE, RICHARD C &amp; SANDRA</t>
  </si>
  <si>
    <t>123 NORTH ST</t>
  </si>
  <si>
    <t>04530-2232</t>
  </si>
  <si>
    <t>20-242-000</t>
  </si>
  <si>
    <t>CRESSEY, RONALD A</t>
  </si>
  <si>
    <t>15 OLIVER ST</t>
  </si>
  <si>
    <t>38-048-000</t>
  </si>
  <si>
    <t>CROMWELL, HORACE L</t>
  </si>
  <si>
    <t>311 HIGH ST</t>
  </si>
  <si>
    <t>28-098-000</t>
  </si>
  <si>
    <t>CROUSE, CONSTANCE B, LE</t>
  </si>
  <si>
    <t>CROUSE, RONALD W LE</t>
  </si>
  <si>
    <t>12 WINSLOW CT</t>
  </si>
  <si>
    <t>28-232-000</t>
  </si>
  <si>
    <t>CUMMINGS, MARK</t>
  </si>
  <si>
    <t>408 CENTRE ST</t>
  </si>
  <si>
    <t>04530-1503</t>
  </si>
  <si>
    <t>16-030-000</t>
  </si>
  <si>
    <t>CUMMINGS, RICHARD J &amp; CAROLYN J</t>
  </si>
  <si>
    <t>364 WHISKEAG RD</t>
  </si>
  <si>
    <t>22-088-000</t>
  </si>
  <si>
    <t>CUNIO, PAUL E &amp; SUSAN J</t>
  </si>
  <si>
    <t>27 NEWTON RD</t>
  </si>
  <si>
    <t>04530-2336</t>
  </si>
  <si>
    <t>31-051-023</t>
  </si>
  <si>
    <t>PINE HILL</t>
  </si>
  <si>
    <t>CUNNINGHAM, PAULA L</t>
  </si>
  <si>
    <t>23 PINE HILL DR</t>
  </si>
  <si>
    <t>20-018-000</t>
  </si>
  <si>
    <t>CURRY, REBECCA</t>
  </si>
  <si>
    <t>1176 HIGH ST</t>
  </si>
  <si>
    <t>22-064-000</t>
  </si>
  <si>
    <t>CZAJA, RONALD F</t>
  </si>
  <si>
    <t>21 NEWTON RD</t>
  </si>
  <si>
    <t>21-016-000</t>
  </si>
  <si>
    <t>DAIGLE, DAVID A &amp; SANDRA A</t>
  </si>
  <si>
    <t>62 YORK ST</t>
  </si>
  <si>
    <t>04530-2721</t>
  </si>
  <si>
    <t>20-237-000</t>
  </si>
  <si>
    <t>DARBY, KENNETH M</t>
  </si>
  <si>
    <t>25 OLIVER ST</t>
  </si>
  <si>
    <t>21-191-000</t>
  </si>
  <si>
    <t>DARLING, WALTER D &amp; VERA J</t>
  </si>
  <si>
    <t>1103 WASHINGTON ST</t>
  </si>
  <si>
    <t>04530-2740</t>
  </si>
  <si>
    <t>34-003-000</t>
  </si>
  <si>
    <t>DAUPHIN, CYNTHIA M LE</t>
  </si>
  <si>
    <t>14 SPRUCE ST</t>
  </si>
  <si>
    <t>04530-1711</t>
  </si>
  <si>
    <t>25-184-000</t>
  </si>
  <si>
    <t>DAVIGNON, PATTI</t>
  </si>
  <si>
    <t>57 BEDFORD ST</t>
  </si>
  <si>
    <t>20-329-000</t>
  </si>
  <si>
    <t>DRUMMOND</t>
  </si>
  <si>
    <t>DAVIS, JANE D</t>
  </si>
  <si>
    <t>42 DRUMMOND PT</t>
  </si>
  <si>
    <t>38-108-010</t>
  </si>
  <si>
    <t>SCHOONER RIDGE  10</t>
  </si>
  <si>
    <t>DAVIS, THEODORE L &amp; LYDIA M</t>
  </si>
  <si>
    <t>4 SCHOONER RIDGE RD APT 10</t>
  </si>
  <si>
    <t>20-205-000</t>
  </si>
  <si>
    <t>DAY, CLAYTON</t>
  </si>
  <si>
    <t>54 OLIVER ST</t>
  </si>
  <si>
    <t>04530-2853</t>
  </si>
  <si>
    <t>21-199-000</t>
  </si>
  <si>
    <t>DAY, DAVID R &amp; MARGARITA L</t>
  </si>
  <si>
    <t>1055 WASHINGTON ST</t>
  </si>
  <si>
    <t>04530-2742</t>
  </si>
  <si>
    <t>27-052-000</t>
  </si>
  <si>
    <t>WALKER</t>
  </si>
  <si>
    <t>DECKER, WENDY R</t>
  </si>
  <si>
    <t>14 WALKER ST</t>
  </si>
  <si>
    <t>20-284-000</t>
  </si>
  <si>
    <t>DELAMATER, ADAIR</t>
  </si>
  <si>
    <t>44 EAST MILAN ST</t>
  </si>
  <si>
    <t>16-003-000</t>
  </si>
  <si>
    <t>DENEEN, BRIAN C</t>
  </si>
  <si>
    <t>40 RIDGE RD</t>
  </si>
  <si>
    <t>04530-4208</t>
  </si>
  <si>
    <t>21-219-000</t>
  </si>
  <si>
    <t>DERECTOR, RICHARD A &amp; SUSAN M</t>
  </si>
  <si>
    <t>374 FRONT ST</t>
  </si>
  <si>
    <t>04530-2749</t>
  </si>
  <si>
    <t>28-118-000</t>
  </si>
  <si>
    <t>DEROSA, JOSEPH C &amp; BARBARA L</t>
  </si>
  <si>
    <t>200 CENTRE ST</t>
  </si>
  <si>
    <t>25-239-000</t>
  </si>
  <si>
    <t>DEROSA, LEE U &amp; CONDO, MARY</t>
  </si>
  <si>
    <t>65 GREEN ST</t>
  </si>
  <si>
    <t>04530-2446</t>
  </si>
  <si>
    <t>33-014-000</t>
  </si>
  <si>
    <t>DESCOTEAUX, BARBARA</t>
  </si>
  <si>
    <t>GOODWIN, DOUGLASS R</t>
  </si>
  <si>
    <t>485 HIGH ST</t>
  </si>
  <si>
    <t>Blind</t>
  </si>
  <si>
    <t>14-086-000</t>
  </si>
  <si>
    <t>DESJARDINS, ELAINE S</t>
  </si>
  <si>
    <t>1323 HIGH ST</t>
  </si>
  <si>
    <t>22-030-000</t>
  </si>
  <si>
    <t>DESMOND, KENNETH M &amp; ROBIN L</t>
  </si>
  <si>
    <t>21 ASPEN LN</t>
  </si>
  <si>
    <t>04530-2200</t>
  </si>
  <si>
    <t>19-084-000</t>
  </si>
  <si>
    <t>NOBLE</t>
  </si>
  <si>
    <t>DICKSON, MARTHA A &amp; DAVID A</t>
  </si>
  <si>
    <t>2 NOBLE AVE</t>
  </si>
  <si>
    <t>04530-2323</t>
  </si>
  <si>
    <t>16-045-006</t>
  </si>
  <si>
    <t>SPRING VIEW  6</t>
  </si>
  <si>
    <t>DIDONNA, DANIEL M &amp; TINA</t>
  </si>
  <si>
    <t>25 SPRING VIEW LN # 6</t>
  </si>
  <si>
    <t>28-302-000</t>
  </si>
  <si>
    <t>ALLEN</t>
  </si>
  <si>
    <t>DION, ROGER E</t>
  </si>
  <si>
    <t>10 ALLEN ST</t>
  </si>
  <si>
    <t>23-025-000</t>
  </si>
  <si>
    <t>DIXON, DEBORA B (TR)</t>
  </si>
  <si>
    <t>DEBORA B DIXON LIVING TRUST</t>
  </si>
  <si>
    <t>6  MILL POND DR</t>
  </si>
  <si>
    <t>31-051-006</t>
  </si>
  <si>
    <t>DODE, ANDREA S</t>
  </si>
  <si>
    <t>6 PINE HILL DR</t>
  </si>
  <si>
    <t>20-073-000</t>
  </si>
  <si>
    <t>TOWER</t>
  </si>
  <si>
    <t>DODGE, DAVID A</t>
  </si>
  <si>
    <t>7 TOWER CIR</t>
  </si>
  <si>
    <t>04530-2330</t>
  </si>
  <si>
    <t>26-008-000</t>
  </si>
  <si>
    <t>DOLE, LOIS S</t>
  </si>
  <si>
    <t>876 HIGH ST</t>
  </si>
  <si>
    <t>Res. Energy</t>
  </si>
  <si>
    <t>39-051-000</t>
  </si>
  <si>
    <t>DOLLOFF, JOEL  E</t>
  </si>
  <si>
    <t>DOLLOFF, CYNTHIA L</t>
  </si>
  <si>
    <t>59 MIDDLE ST</t>
  </si>
  <si>
    <t>14-070-000</t>
  </si>
  <si>
    <t>BARQUE</t>
  </si>
  <si>
    <t>DOODY, DALE T &amp; ELAINE L</t>
  </si>
  <si>
    <t>11 BARQUE RD</t>
  </si>
  <si>
    <t>04530-2913</t>
  </si>
  <si>
    <t>05-024-000</t>
  </si>
  <si>
    <t>DOUGLASS, KIRK R &amp; VICKI C</t>
  </si>
  <si>
    <t>185 VARNEY MILL RD</t>
  </si>
  <si>
    <t>26-216-000</t>
  </si>
  <si>
    <t>LINDEN</t>
  </si>
  <si>
    <t>DOWE, SUSAN E</t>
  </si>
  <si>
    <t>3  LINDEN ST</t>
  </si>
  <si>
    <t>25-053-000</t>
  </si>
  <si>
    <t>ANDREWS</t>
  </si>
  <si>
    <t>DOWNS, CANDY E</t>
  </si>
  <si>
    <t>19 ANDREWS RD</t>
  </si>
  <si>
    <t>04530-2105</t>
  </si>
  <si>
    <t>33-161-000</t>
  </si>
  <si>
    <t>DOYLE, EDWARD D &amp; CINDY L</t>
  </si>
  <si>
    <t>490 MIDDLE ST</t>
  </si>
  <si>
    <t>26-123-000</t>
  </si>
  <si>
    <t>DRAKE, SHARON L &amp; THEODORE E</t>
  </si>
  <si>
    <t>54 NORTH ST</t>
  </si>
  <si>
    <t>25-018-000</t>
  </si>
  <si>
    <t>COBB</t>
  </si>
  <si>
    <t>DREYER, DAWN S</t>
  </si>
  <si>
    <t>3 COBB RD</t>
  </si>
  <si>
    <t>04530-2107</t>
  </si>
  <si>
    <t>32-021-000</t>
  </si>
  <si>
    <t>HINCKLEY</t>
  </si>
  <si>
    <t>DRISCOLL, JOHN W &amp; PRISCILLA E</t>
  </si>
  <si>
    <t>19 HINCKLEY ST</t>
  </si>
  <si>
    <t>04530-1839</t>
  </si>
  <si>
    <t>31-038-000</t>
  </si>
  <si>
    <t>RICHARDSON</t>
  </si>
  <si>
    <t>DUNNE, JOHN D</t>
  </si>
  <si>
    <t>54 RICHARDSON ST</t>
  </si>
  <si>
    <t>14-071-000</t>
  </si>
  <si>
    <t>DUPONT, SUE H &amp; JAMES R, JR.</t>
  </si>
  <si>
    <t>9 BARQUE RD</t>
  </si>
  <si>
    <t>20-365-000</t>
  </si>
  <si>
    <t>DUPUIS, MARIELOUISE</t>
  </si>
  <si>
    <t>FKA MASON, MARIE LOUISE</t>
  </si>
  <si>
    <t>24 SOMERSET PL</t>
  </si>
  <si>
    <t>12-019-000</t>
  </si>
  <si>
    <t>DUPUIS-TAIT, CATHERINE</t>
  </si>
  <si>
    <t>1539 WASHINGTON ST</t>
  </si>
  <si>
    <t>04530-9613</t>
  </si>
  <si>
    <t>14-003-000</t>
  </si>
  <si>
    <t>DURHAM, JANET J</t>
  </si>
  <si>
    <t>PO BOX 1157</t>
  </si>
  <si>
    <t>04530-1157</t>
  </si>
  <si>
    <t>12-010-000</t>
  </si>
  <si>
    <t>DWINAL, DWIGHT M &amp; JACQUELINE P TRS</t>
  </si>
  <si>
    <t>DM DWINAL LT &amp; JP DWINAL LT 2/27/2012</t>
  </si>
  <si>
    <t>1552 WASHINGTON ST</t>
  </si>
  <si>
    <t>04530-2921</t>
  </si>
  <si>
    <t>20-077-000</t>
  </si>
  <si>
    <t>DWYER, DANE C</t>
  </si>
  <si>
    <t>1282 HIGH ST</t>
  </si>
  <si>
    <t>04530-2317</t>
  </si>
  <si>
    <t>43-009-000</t>
  </si>
  <si>
    <t>DYER, DAVID S</t>
  </si>
  <si>
    <t>20 LEMONT ST</t>
  </si>
  <si>
    <t>38-028-000</t>
  </si>
  <si>
    <t>DYER, ELAINE F (SJT)</t>
  </si>
  <si>
    <t>276 WASHINGTON ST</t>
  </si>
  <si>
    <t>25-095-000</t>
  </si>
  <si>
    <t>EALAHAN, MARGARET E</t>
  </si>
  <si>
    <t>186 LINCOLN ST</t>
  </si>
  <si>
    <t>04530-2123</t>
  </si>
  <si>
    <t>20-272-000</t>
  </si>
  <si>
    <t>EBERHARD, FOTINI A &amp; ROBERT G II</t>
  </si>
  <si>
    <t>35 MECHANIC ST</t>
  </si>
  <si>
    <t>04530-2824</t>
  </si>
  <si>
    <t>28-235-000</t>
  </si>
  <si>
    <t>EDGETT</t>
  </si>
  <si>
    <t>EDGETT, WILLIAM F JR</t>
  </si>
  <si>
    <t>HEIRS OF DAUBENSPECK, JOAN E</t>
  </si>
  <si>
    <t>2 EDGETT ST</t>
  </si>
  <si>
    <t>21-051-000</t>
  </si>
  <si>
    <t>EDWARDS, THOMAS R &amp; MARGARET M</t>
  </si>
  <si>
    <t>1009 MIDDLE ST</t>
  </si>
  <si>
    <t>33-115-000</t>
  </si>
  <si>
    <t>CORLISS</t>
  </si>
  <si>
    <t>ELWELL, ANNA L &amp; FRED W</t>
  </si>
  <si>
    <t>21 CORLISS ST</t>
  </si>
  <si>
    <t>21-103-000</t>
  </si>
  <si>
    <t>CRESCENT</t>
  </si>
  <si>
    <t>EREKSON, E ELAINE</t>
  </si>
  <si>
    <t>43 CRESCENT ST</t>
  </si>
  <si>
    <t>25-005-000</t>
  </si>
  <si>
    <t>ERICSON, MARGARET D</t>
  </si>
  <si>
    <t>10 COBB RD</t>
  </si>
  <si>
    <t>27-232-000</t>
  </si>
  <si>
    <t>ERSKINE, DANA A &amp; LINDA R</t>
  </si>
  <si>
    <t>96 UNION ST</t>
  </si>
  <si>
    <t>04530-2534</t>
  </si>
  <si>
    <t>13-018-000</t>
  </si>
  <si>
    <t>EVANS, ARTHUR LEE &amp; BETTY-JO A.</t>
  </si>
  <si>
    <t>1433 HIGH ST</t>
  </si>
  <si>
    <t>14-084-001</t>
  </si>
  <si>
    <t>EVANS, JOHN &amp; WHITE, SANDRA</t>
  </si>
  <si>
    <t>1345 HIGH ST</t>
  </si>
  <si>
    <t>04530-2901</t>
  </si>
  <si>
    <t>31-051-056</t>
  </si>
  <si>
    <t>EVANS, TIMOTHY W</t>
  </si>
  <si>
    <t>56 PINE HILL DR</t>
  </si>
  <si>
    <t>20-203-000</t>
  </si>
  <si>
    <t>EWING, KATHERINE F &amp; GOODWIN, CHARLES B</t>
  </si>
  <si>
    <t>48 OLIVER ST</t>
  </si>
  <si>
    <t>07-022-000</t>
  </si>
  <si>
    <t>FAHEY, DANIEL T &amp; CORA M</t>
  </si>
  <si>
    <t>390 RIDGE RD</t>
  </si>
  <si>
    <t>42-023-000</t>
  </si>
  <si>
    <t>GRAFFAM</t>
  </si>
  <si>
    <t>FAIRFIELD, ALLAN L &amp; LINDA M</t>
  </si>
  <si>
    <t>4 GRAFFAM WAY</t>
  </si>
  <si>
    <t>04530-0205</t>
  </si>
  <si>
    <t>38-101-000</t>
  </si>
  <si>
    <t>GETCHELL</t>
  </si>
  <si>
    <t>FARRIS, PRESCOTT D &amp; PATRICIA Q</t>
  </si>
  <si>
    <t>31 GETCHELL ST</t>
  </si>
  <si>
    <t>45-018-000</t>
  </si>
  <si>
    <t>FAVA, JOANNE &amp; STEPHEN JR</t>
  </si>
  <si>
    <t>30 HIGH ST</t>
  </si>
  <si>
    <t>43-019-000</t>
  </si>
  <si>
    <t>FEIMER, JOHN M</t>
  </si>
  <si>
    <t>21 LEMONT ST</t>
  </si>
  <si>
    <t>23-006-000</t>
  </si>
  <si>
    <t>FERREL, FRANK H &amp; ELISE C</t>
  </si>
  <si>
    <t>114 OLD BRUNSWICK RD</t>
  </si>
  <si>
    <t>32-025-000</t>
  </si>
  <si>
    <t>SPRING</t>
  </si>
  <si>
    <t>FINN, JAMES G &amp; JOANN C</t>
  </si>
  <si>
    <t>20 SPRING ST</t>
  </si>
  <si>
    <t>04530-1815</t>
  </si>
  <si>
    <t>26-183-000</t>
  </si>
  <si>
    <t>FITZGERALD, SUE E</t>
  </si>
  <si>
    <t>940 WASHINGTON ST</t>
  </si>
  <si>
    <t>25-088-000</t>
  </si>
  <si>
    <t>FITZHERBERT, JOHN H</t>
  </si>
  <si>
    <t>144 BEDFORD ST</t>
  </si>
  <si>
    <t>04530-2117</t>
  </si>
  <si>
    <t>42-019-000</t>
  </si>
  <si>
    <t>BREEZY</t>
  </si>
  <si>
    <t>FLAHERTY, JOHN P</t>
  </si>
  <si>
    <t>1 BREEZY LN</t>
  </si>
  <si>
    <t>22-060-000</t>
  </si>
  <si>
    <t>FLAHERTY, LANI K</t>
  </si>
  <si>
    <t>26 NEWTON RD</t>
  </si>
  <si>
    <t>26-017-000</t>
  </si>
  <si>
    <t>FLUHARTY, DAVID H &amp; HJORTLAND, LINDA R</t>
  </si>
  <si>
    <t>TRS, FLUARTY-HJORTLAND FAMILY RT OF 2001</t>
  </si>
  <si>
    <t>15 GREEN ST</t>
  </si>
  <si>
    <t>04530-2418</t>
  </si>
  <si>
    <t>13-051-000</t>
  </si>
  <si>
    <t>FOOTE, ELIZABETH M &amp; PIKE, S DEAN</t>
  </si>
  <si>
    <t>1497 WASHINGTON ST</t>
  </si>
  <si>
    <t>20-146-000</t>
  </si>
  <si>
    <t>FOOTER, JOAN A</t>
  </si>
  <si>
    <t>FKA CUNNINGHAM, JOAN A</t>
  </si>
  <si>
    <t>10 VALLEY RD</t>
  </si>
  <si>
    <t>04530-2811</t>
  </si>
  <si>
    <t>25-015-000</t>
  </si>
  <si>
    <t>FOOTER, RICHARD E</t>
  </si>
  <si>
    <t>9 COBB RD</t>
  </si>
  <si>
    <t>20-132-000</t>
  </si>
  <si>
    <t>WEST MILAN</t>
  </si>
  <si>
    <t>FOREMAN, PATRICIA A &amp; WHITE, MARYANN C</t>
  </si>
  <si>
    <t>3 WEST MILAN ST</t>
  </si>
  <si>
    <t>20-229-000</t>
  </si>
  <si>
    <t>FORTIER, ALAN</t>
  </si>
  <si>
    <t>125 DUMMER ST</t>
  </si>
  <si>
    <t>04530-2857</t>
  </si>
  <si>
    <t>31-037-000</t>
  </si>
  <si>
    <t>FORTIER, WAYNE A &amp; JANE</t>
  </si>
  <si>
    <t>52 RICHARDSON ST</t>
  </si>
  <si>
    <t>04530-2050</t>
  </si>
  <si>
    <t>07-016-000</t>
  </si>
  <si>
    <t>STONY ISLAND</t>
  </si>
  <si>
    <t>FRANKLIN, RONALD J</t>
  </si>
  <si>
    <t>FRANKLIN, BARBARA A</t>
  </si>
  <si>
    <t>85 STONY ISLAND RD</t>
  </si>
  <si>
    <t>42-021-000</t>
  </si>
  <si>
    <t>FRATTINI, WILLIAM L &amp; BARBARA J</t>
  </si>
  <si>
    <t>79 HIGH ST</t>
  </si>
  <si>
    <t>05-028-000</t>
  </si>
  <si>
    <t>FREEMAN, DONALD P &amp; VIVIAN L</t>
  </si>
  <si>
    <t>147 VARNEY MILL RD</t>
  </si>
  <si>
    <t>04530-9305</t>
  </si>
  <si>
    <t>42-009-000</t>
  </si>
  <si>
    <t>FRIEND, JANE LOUISE</t>
  </si>
  <si>
    <t>35 WEBBER AVE</t>
  </si>
  <si>
    <t>04530-1642</t>
  </si>
  <si>
    <t>15-020-000</t>
  </si>
  <si>
    <t>NORTH BATH</t>
  </si>
  <si>
    <t>FROHMILLER, CHARLES D</t>
  </si>
  <si>
    <t>42 NORTH BATH RD</t>
  </si>
  <si>
    <t>21-026-000</t>
  </si>
  <si>
    <t>PEARL</t>
  </si>
  <si>
    <t>FULLER, ROBERT E &amp; LINDA A</t>
  </si>
  <si>
    <t>59 PEARL ST</t>
  </si>
  <si>
    <t>04530-2746</t>
  </si>
  <si>
    <t>14-079-000</t>
  </si>
  <si>
    <t>FULLERTON, JEAN A</t>
  </si>
  <si>
    <t>3 BARQUE RD</t>
  </si>
  <si>
    <t>39-023-000</t>
  </si>
  <si>
    <t>FULLERTON, SARA A</t>
  </si>
  <si>
    <t>56 WASHINGTON ST</t>
  </si>
  <si>
    <t>07-014-001</t>
  </si>
  <si>
    <t>FURBER, WILLIAM E &amp; LOLA</t>
  </si>
  <si>
    <t>115 STONY ISLAND RD</t>
  </si>
  <si>
    <t>39-063-000</t>
  </si>
  <si>
    <t>FURBISH, DWIGHT (SJT)</t>
  </si>
  <si>
    <t>110 MIDDLE ST</t>
  </si>
  <si>
    <t>25-193-000</t>
  </si>
  <si>
    <t>FURST, CAROLYN M.</t>
  </si>
  <si>
    <t>48 BEDFORD ST</t>
  </si>
  <si>
    <t>21-063-000</t>
  </si>
  <si>
    <t>GABELMANN, CHARLES F III &amp; CYNTHIA ANN</t>
  </si>
  <si>
    <t>1034 MIDDLE ST</t>
  </si>
  <si>
    <t>04530-2221</t>
  </si>
  <si>
    <t>25-221-000</t>
  </si>
  <si>
    <t>GAGNON, RAYMOND &amp; KARLA J</t>
  </si>
  <si>
    <t>PO BOX 196</t>
  </si>
  <si>
    <t>04530-0196</t>
  </si>
  <si>
    <t>20-003-000</t>
  </si>
  <si>
    <t>GALEA, CYNTHIA L (TTEE)</t>
  </si>
  <si>
    <t>1166 WASHINGTON STREET TRUST 12/29/2021</t>
  </si>
  <si>
    <t>1166 WASHINGTON ST</t>
  </si>
  <si>
    <t>25-272-000</t>
  </si>
  <si>
    <t>PRATT</t>
  </si>
  <si>
    <t>GARCEAU, WAYNE J</t>
  </si>
  <si>
    <t>4 PRATT ST</t>
  </si>
  <si>
    <t>04530-2440</t>
  </si>
  <si>
    <t>33-172-000</t>
  </si>
  <si>
    <t>GARNETT, DAVID K &amp; CHERYL D</t>
  </si>
  <si>
    <t>481 MIDDLE ST</t>
  </si>
  <si>
    <t>21-104-000</t>
  </si>
  <si>
    <t>GAROVOY-HUTCHINS, CYNTHIA M</t>
  </si>
  <si>
    <t>GAROVOY, KEITH A</t>
  </si>
  <si>
    <t>PO Box 686</t>
  </si>
  <si>
    <t>26-258-411</t>
  </si>
  <si>
    <t>FRONT  101</t>
  </si>
  <si>
    <t>GARSON, SANDRA</t>
  </si>
  <si>
    <t>285 FRONT ST UNIT #101</t>
  </si>
  <si>
    <t>16-059-000</t>
  </si>
  <si>
    <t>GATTI, JOHN W &amp; KATHLEEN E</t>
  </si>
  <si>
    <t>35 RIDGE RD</t>
  </si>
  <si>
    <t>26-164-000</t>
  </si>
  <si>
    <t>GAUL, RAYMOND ALLEN III &amp; BARBARA L</t>
  </si>
  <si>
    <t>838 WASHINGTON ST</t>
  </si>
  <si>
    <t>04530-2617</t>
  </si>
  <si>
    <t>26-044-000</t>
  </si>
  <si>
    <t>GELINEAU, KEVIN G &amp; KAREN N</t>
  </si>
  <si>
    <t>32 BEDFORD ST</t>
  </si>
  <si>
    <t>04530-2411</t>
  </si>
  <si>
    <t>16-055-000</t>
  </si>
  <si>
    <t>GETHICKER, DORIS A</t>
  </si>
  <si>
    <t>61 RIDGE RD</t>
  </si>
  <si>
    <t>25-083-000</t>
  </si>
  <si>
    <t>GILBERT, BEVERLY M</t>
  </si>
  <si>
    <t>134 BEDFORD ST</t>
  </si>
  <si>
    <t>26-100-000</t>
  </si>
  <si>
    <t>GILBERT, GARY M &amp; CHERYL J</t>
  </si>
  <si>
    <t>PO BOX 653</t>
  </si>
  <si>
    <t>04530-0653</t>
  </si>
  <si>
    <t>27-212-000</t>
  </si>
  <si>
    <t>GILCHRIST, CHARLES R &amp; CONNIE L</t>
  </si>
  <si>
    <t>709 HIGH ST</t>
  </si>
  <si>
    <t>37-002-000</t>
  </si>
  <si>
    <t>GILES, STEPHEN &amp; KATHRYN</t>
  </si>
  <si>
    <t>211 HIGH ST</t>
  </si>
  <si>
    <t>20-027-000</t>
  </si>
  <si>
    <t>Gilliam, Clarina B</t>
  </si>
  <si>
    <t>1198 High St</t>
  </si>
  <si>
    <t>Bath</t>
  </si>
  <si>
    <t>05-023-000</t>
  </si>
  <si>
    <t>GILLIES, SUSAN G</t>
  </si>
  <si>
    <t>205 VARNEY MILL RD</t>
  </si>
  <si>
    <t>20-122-000</t>
  </si>
  <si>
    <t>DIKES LANDING</t>
  </si>
  <si>
    <t>GILSON, WILLIAM A &amp; SANDRA J</t>
  </si>
  <si>
    <t>1 DIKE'S LANDING RD</t>
  </si>
  <si>
    <t>04530-2867</t>
  </si>
  <si>
    <t>34-016-000</t>
  </si>
  <si>
    <t>TARBOX</t>
  </si>
  <si>
    <t>GLICK, DAVID D &amp; LINDA K</t>
  </si>
  <si>
    <t>9 TARBOX ST</t>
  </si>
  <si>
    <t>28-149-000</t>
  </si>
  <si>
    <t>FLORAL</t>
  </si>
  <si>
    <t>GLIDDEN, STEPHEN M</t>
  </si>
  <si>
    <t>44 FLORAL ST</t>
  </si>
  <si>
    <t>04530-2011</t>
  </si>
  <si>
    <t>21-218-000</t>
  </si>
  <si>
    <t>GOODMAN, SANDRA ANN</t>
  </si>
  <si>
    <t>370 FRONT ST</t>
  </si>
  <si>
    <t>42-010-000</t>
  </si>
  <si>
    <t>GORDON, BARRY &amp; KARLA</t>
  </si>
  <si>
    <t>38 WEBBER AVE</t>
  </si>
  <si>
    <t>04530-1643</t>
  </si>
  <si>
    <t>25-066-000</t>
  </si>
  <si>
    <t>GRACE, HOMER J</t>
  </si>
  <si>
    <t>138 LINCOLN ST</t>
  </si>
  <si>
    <t>04530-2121</t>
  </si>
  <si>
    <t>43-054-000</t>
  </si>
  <si>
    <t>STONEWALL</t>
  </si>
  <si>
    <t>GRAFFAM, CARL S</t>
  </si>
  <si>
    <t>16 STONEWALL XING</t>
  </si>
  <si>
    <t>16-028-000</t>
  </si>
  <si>
    <t>TANK FARM</t>
  </si>
  <si>
    <t>GRAY, CHARLINDA A. &amp; WILLIAM T</t>
  </si>
  <si>
    <t>PO BOX 928</t>
  </si>
  <si>
    <t>04530-0928</t>
  </si>
  <si>
    <t>43-025-000</t>
  </si>
  <si>
    <t>GRAY, TERRANCE H &amp; SALLY A</t>
  </si>
  <si>
    <t>28 WEBBER AVE</t>
  </si>
  <si>
    <t>33-095-000</t>
  </si>
  <si>
    <t>GREENIER, THOMAS A &amp; SARAH J</t>
  </si>
  <si>
    <t>428 MIDDLE ST</t>
  </si>
  <si>
    <t>21-182-000</t>
  </si>
  <si>
    <t>EDWARD</t>
  </si>
  <si>
    <t>GREGG, KENNETH A &amp; SUZANNE K</t>
  </si>
  <si>
    <t>1 EDWARD ST</t>
  </si>
  <si>
    <t>27-161-000</t>
  </si>
  <si>
    <t>GRENDELL, JULIE A</t>
  </si>
  <si>
    <t>52 UNION ST</t>
  </si>
  <si>
    <t>31-085-000</t>
  </si>
  <si>
    <t>WEST</t>
  </si>
  <si>
    <t>GRIFFIN, MARILYNNE L</t>
  </si>
  <si>
    <t>9 WEST ST</t>
  </si>
  <si>
    <t>04530-2033</t>
  </si>
  <si>
    <t>14-033-000</t>
  </si>
  <si>
    <t>GRILL, CHRISTOPHER J &amp; MARIA M (TRS)</t>
  </si>
  <si>
    <t>GRILL, CHRISTOPHER J LT &amp; GRILL, MARIA M</t>
  </si>
  <si>
    <t>1369 WASHINGTON ST</t>
  </si>
  <si>
    <t>22-029-000</t>
  </si>
  <si>
    <t>GRINDEL, JANE A &amp; JAMES F</t>
  </si>
  <si>
    <t>19 ASPEN LN</t>
  </si>
  <si>
    <t>04530-0757</t>
  </si>
  <si>
    <t>28-026-000</t>
  </si>
  <si>
    <t>COTTAGE</t>
  </si>
  <si>
    <t>GRONDIN, LINDA</t>
  </si>
  <si>
    <t>2 COTTAGE ST</t>
  </si>
  <si>
    <t>04530-2090</t>
  </si>
  <si>
    <t>26-121-000</t>
  </si>
  <si>
    <t>WILLOW</t>
  </si>
  <si>
    <t>HACKENBERG, MARTHENA W</t>
  </si>
  <si>
    <t>8 WILLOW ST</t>
  </si>
  <si>
    <t>33-107-000</t>
  </si>
  <si>
    <t>HAGAN, FRED M</t>
  </si>
  <si>
    <t>449 MIDDLE ST</t>
  </si>
  <si>
    <t>26-069-000</t>
  </si>
  <si>
    <t>HAHN, JOSEPH L &amp; BETTY J</t>
  </si>
  <si>
    <t>937 HIGH ST</t>
  </si>
  <si>
    <t>04530-2444</t>
  </si>
  <si>
    <t>07-029-000</t>
  </si>
  <si>
    <t>BAYSHORE</t>
  </si>
  <si>
    <t>HAINES, JOSEPH I &amp; JUNE E &amp;</t>
  </si>
  <si>
    <t>HAINES-GLENNIE, JAMIE J</t>
  </si>
  <si>
    <t>128 BAYSHORE RD</t>
  </si>
  <si>
    <t>21-148-000</t>
  </si>
  <si>
    <t>HAINING, SUSANNA M</t>
  </si>
  <si>
    <t>43 DUMMER ST</t>
  </si>
  <si>
    <t>21-098-000</t>
  </si>
  <si>
    <t>HALL, JOANNE</t>
  </si>
  <si>
    <t>FKA COGBURN, JOANNE</t>
  </si>
  <si>
    <t>73 YORK ST</t>
  </si>
  <si>
    <t>28-072-000</t>
  </si>
  <si>
    <t>HALL, MARIA</t>
  </si>
  <si>
    <t>72 COURT ST</t>
  </si>
  <si>
    <t>04530-2018</t>
  </si>
  <si>
    <t>22-051-003</t>
  </si>
  <si>
    <t>BERNARD</t>
  </si>
  <si>
    <t>HALPIN, MARGARET A</t>
  </si>
  <si>
    <t>1 BERNARD ST</t>
  </si>
  <si>
    <t>26-258-312</t>
  </si>
  <si>
    <t>COMMERCIAL  102</t>
  </si>
  <si>
    <t>HAMEL, DENNIS J &amp; DEBRA A</t>
  </si>
  <si>
    <t>155 COMMERCIAL ST Unit 102</t>
  </si>
  <si>
    <t>14-015-000</t>
  </si>
  <si>
    <t>ANCONA</t>
  </si>
  <si>
    <t>HANGER, TANYA I</t>
  </si>
  <si>
    <t>2 ANCONA AVE</t>
  </si>
  <si>
    <t>33-082-000</t>
  </si>
  <si>
    <t>HANNA, THOMAS R</t>
  </si>
  <si>
    <t>20 CORLISS ST</t>
  </si>
  <si>
    <t>39-035-000</t>
  </si>
  <si>
    <t>HANNAN, DOUGLAS A &amp; MEGAN D</t>
  </si>
  <si>
    <t>176 WASHINGTON ST</t>
  </si>
  <si>
    <t>20-024-000</t>
  </si>
  <si>
    <t>MEADOW</t>
  </si>
  <si>
    <t>HANSCOM, EUGENE O</t>
  </si>
  <si>
    <t>WATSON, DAWN E</t>
  </si>
  <si>
    <t>7 MEADOW WAY</t>
  </si>
  <si>
    <t>20-370-000</t>
  </si>
  <si>
    <t>HARE, BARBARA JOY</t>
  </si>
  <si>
    <t>1155 WASHINGTON ST</t>
  </si>
  <si>
    <t>04530-2836</t>
  </si>
  <si>
    <t>22-034-000</t>
  </si>
  <si>
    <t>HARRISON, REX J &amp; LILA E</t>
  </si>
  <si>
    <t>8 ASPEN LN</t>
  </si>
  <si>
    <t>25-159-000</t>
  </si>
  <si>
    <t>HART, FAY L</t>
  </si>
  <si>
    <t>198 NORTH ST</t>
  </si>
  <si>
    <t>22-063-000</t>
  </si>
  <si>
    <t>HART, LOIS A</t>
  </si>
  <si>
    <t>23 NEWTON RD</t>
  </si>
  <si>
    <t>07-063-001</t>
  </si>
  <si>
    <t>HART, MICHAEL K &amp; SUSANNE M</t>
  </si>
  <si>
    <t>11 VARNEY MILL RD</t>
  </si>
  <si>
    <t>22-076-000</t>
  </si>
  <si>
    <t>HART, RICHARD J &amp; JOANNE M</t>
  </si>
  <si>
    <t>9 MATTHEWS AVE</t>
  </si>
  <si>
    <t>04530-2318</t>
  </si>
  <si>
    <t>28-303-000</t>
  </si>
  <si>
    <t>HATCH, BRIAN &amp; VIRGINIA</t>
  </si>
  <si>
    <t>14 ALLEN ST</t>
  </si>
  <si>
    <t>04530-2104</t>
  </si>
  <si>
    <t>07-011-000</t>
  </si>
  <si>
    <t>HAWKES</t>
  </si>
  <si>
    <t>HAWKES, KAREN H</t>
  </si>
  <si>
    <t>40 HAWKES LN</t>
  </si>
  <si>
    <t>21-143-000</t>
  </si>
  <si>
    <t>HAYNES, ROBIN A</t>
  </si>
  <si>
    <t>46 EDWARD ST</t>
  </si>
  <si>
    <t>38-085-000</t>
  </si>
  <si>
    <t>HEARD, JANET D &amp; JAMES A</t>
  </si>
  <si>
    <t>FKA HEARD, JANET I &amp; JAMES A</t>
  </si>
  <si>
    <t>222 MIDDLE ST</t>
  </si>
  <si>
    <t>04530-1628</t>
  </si>
  <si>
    <t>21-089-000</t>
  </si>
  <si>
    <t>HEGGIE, DOROTHY G</t>
  </si>
  <si>
    <t>1079 HIGH ST</t>
  </si>
  <si>
    <t>25-189-000</t>
  </si>
  <si>
    <t>HELGERSON, PHILIP A &amp; CAROL P</t>
  </si>
  <si>
    <t>PO BOX 955</t>
  </si>
  <si>
    <t>33-007-000</t>
  </si>
  <si>
    <t>HENRY, DONNA E</t>
  </si>
  <si>
    <t>FKA SEAMANS, DONNA E</t>
  </si>
  <si>
    <t>408 HIGH ST</t>
  </si>
  <si>
    <t>28-069-000</t>
  </si>
  <si>
    <t>HEPPELL, JOHN L &amp; CAROL A</t>
  </si>
  <si>
    <t>52 COURT ST</t>
  </si>
  <si>
    <t>14-008-000</t>
  </si>
  <si>
    <t>HARWARD</t>
  </si>
  <si>
    <t>HERNANDEZ, RUBEN (SJT)</t>
  </si>
  <si>
    <t>33 HARWARD ST</t>
  </si>
  <si>
    <t>43-038-000</t>
  </si>
  <si>
    <t>HERON, ELIZABETH</t>
  </si>
  <si>
    <t>24 RIVERVIEW RD</t>
  </si>
  <si>
    <t>22-068-000</t>
  </si>
  <si>
    <t>HERSOM, FREDERICK J (SJT)</t>
  </si>
  <si>
    <t>3 MATTHEWS AVE</t>
  </si>
  <si>
    <t>26-158-000</t>
  </si>
  <si>
    <t>HIBBARD, CAROLINE</t>
  </si>
  <si>
    <t>851 MIDDLE ST</t>
  </si>
  <si>
    <t>13-044-005</t>
  </si>
  <si>
    <t>HICKS, NATHANIEL T &amp; MYRTLE E</t>
  </si>
  <si>
    <t>6 MARINERS WAY</t>
  </si>
  <si>
    <t>16-049-000</t>
  </si>
  <si>
    <t>HIGGINS, HARRY A &amp; LORRAINE</t>
  </si>
  <si>
    <t>PO BOX 495</t>
  </si>
  <si>
    <t>04530-0495</t>
  </si>
  <si>
    <t>20-331-000</t>
  </si>
  <si>
    <t>HILL, JUNE W</t>
  </si>
  <si>
    <t>41 DRUMMOND PT</t>
  </si>
  <si>
    <t>20-029-000</t>
  </si>
  <si>
    <t>HILL, PHYLLIS</t>
  </si>
  <si>
    <t>1218 HIGH ST</t>
  </si>
  <si>
    <t>32-149-000</t>
  </si>
  <si>
    <t>SOUTH</t>
  </si>
  <si>
    <t>HILL, RICHARD S &amp; MERYL A</t>
  </si>
  <si>
    <t>71 SOUTH ST</t>
  </si>
  <si>
    <t>04530-1953</t>
  </si>
  <si>
    <t>26-075-000</t>
  </si>
  <si>
    <t>HINDS, MARY G &amp; PATRICIA A, TR</t>
  </si>
  <si>
    <t>THE HINDS TRUST</t>
  </si>
  <si>
    <t>907 HIGH ST</t>
  </si>
  <si>
    <t>33-056-000</t>
  </si>
  <si>
    <t>HOLBROOK, TERRANCE M &amp; JANICE E</t>
  </si>
  <si>
    <t>32 WEEKS ST</t>
  </si>
  <si>
    <t>20-310-000</t>
  </si>
  <si>
    <t>HOLLENBECK, STEPHEN A &amp; JOANNE T</t>
  </si>
  <si>
    <t>14 TRUFANT ST</t>
  </si>
  <si>
    <t>14-058-000</t>
  </si>
  <si>
    <t>HOMAN, LORETTA M</t>
  </si>
  <si>
    <t>6 BARQUE RD</t>
  </si>
  <si>
    <t>14-034-000</t>
  </si>
  <si>
    <t>HOPKINSON, JAMES A &amp; SUSAN R</t>
  </si>
  <si>
    <t>1353 WASHINGTON ST</t>
  </si>
  <si>
    <t>04-018-000</t>
  </si>
  <si>
    <t>BUTLER HEAD</t>
  </si>
  <si>
    <t>HOULIHAN, RAYMOND J &amp; MAGIAN, ALYSON J</t>
  </si>
  <si>
    <t>142 BUTLER HEAD RD</t>
  </si>
  <si>
    <t>16-014-000</t>
  </si>
  <si>
    <t>HOWARD, GARY W &amp; LORNA L</t>
  </si>
  <si>
    <t>136 RIDGE RD</t>
  </si>
  <si>
    <t>38-108-003</t>
  </si>
  <si>
    <t>SCHOONER RIDGE  3</t>
  </si>
  <si>
    <t>HOWELL, WILLIAM  E</t>
  </si>
  <si>
    <t>HOWELL, SALLY S</t>
  </si>
  <si>
    <t>4 SCHOONER RIDGE RD #3</t>
  </si>
  <si>
    <t>04-032-000</t>
  </si>
  <si>
    <t>HOUNDS</t>
  </si>
  <si>
    <t>HUDSON, DAVID C &amp; LYNN E</t>
  </si>
  <si>
    <t>9 HOUNDS WAY</t>
  </si>
  <si>
    <t>27-150-000</t>
  </si>
  <si>
    <t>WESLEY ST</t>
  </si>
  <si>
    <t>HUDSON, DAVID E &amp; JUDITH C</t>
  </si>
  <si>
    <t>17 WESLEY ST CT</t>
  </si>
  <si>
    <t>04530-1919</t>
  </si>
  <si>
    <t>20-001-000</t>
  </si>
  <si>
    <t>HUGHES, THOMAS H &amp; ELIZABETH S</t>
  </si>
  <si>
    <t>1158 WASHINGTON ST</t>
  </si>
  <si>
    <t>07-039-000</t>
  </si>
  <si>
    <t>HUMMER, JAMES R &amp; SUSAN A</t>
  </si>
  <si>
    <t>20 VARNEY MILL RD</t>
  </si>
  <si>
    <t>20-336-000</t>
  </si>
  <si>
    <t>BOWERY</t>
  </si>
  <si>
    <t>Huntington, Carol L</t>
  </si>
  <si>
    <t>Ferguson, Albert R Jr</t>
  </si>
  <si>
    <t>121 BOWERY ST</t>
  </si>
  <si>
    <t>25-254-000</t>
  </si>
  <si>
    <t>HUNTINGTON, PATRICIA W</t>
  </si>
  <si>
    <t>131 LINCOLN ST</t>
  </si>
  <si>
    <t>20-366-000</t>
  </si>
  <si>
    <t>HUNTWOOD, JODY D &amp; SUSAN J</t>
  </si>
  <si>
    <t>15 SOMERSET PL</t>
  </si>
  <si>
    <t>37-004-000</t>
  </si>
  <si>
    <t>HUTTON, RABYRNE</t>
  </si>
  <si>
    <t>195 HIGH ST</t>
  </si>
  <si>
    <t>04530-1656</t>
  </si>
  <si>
    <t>21-167-000</t>
  </si>
  <si>
    <t>TURNER</t>
  </si>
  <si>
    <t>INGLEHART, DAVID D &amp; DONNA W</t>
  </si>
  <si>
    <t>9 TURNER CT</t>
  </si>
  <si>
    <t>40-002-000</t>
  </si>
  <si>
    <t>INMAN, JOSEPH D &amp; KATHLEEN</t>
  </si>
  <si>
    <t>175 HIGH ST</t>
  </si>
  <si>
    <t>28-272-000</t>
  </si>
  <si>
    <t>IRVING, MARK E &amp; CYNTHIA R</t>
  </si>
  <si>
    <t>57 ACADEMY ST</t>
  </si>
  <si>
    <t>04530-2101</t>
  </si>
  <si>
    <t>15-013-000</t>
  </si>
  <si>
    <t>JACKINS, MARCIA M</t>
  </si>
  <si>
    <t>210 WHISKEAG RD</t>
  </si>
  <si>
    <t>22-040-000</t>
  </si>
  <si>
    <t>JACKSON, LYN A &amp; BRUCE K</t>
  </si>
  <si>
    <t>51 OAK GROVE AVE</t>
  </si>
  <si>
    <t>04530-2325</t>
  </si>
  <si>
    <t>28-195-000</t>
  </si>
  <si>
    <t>BLUFF</t>
  </si>
  <si>
    <t>JACKSON, MARCIA K &amp; GENEVIEVE E</t>
  </si>
  <si>
    <t>85 BLUFF RD</t>
  </si>
  <si>
    <t>04530-1501</t>
  </si>
  <si>
    <t>25-047-000</t>
  </si>
  <si>
    <t>JACKSON, SALLY L (SJT)</t>
  </si>
  <si>
    <t>33 ANDREWS RD</t>
  </si>
  <si>
    <t>39-015-000</t>
  </si>
  <si>
    <t>JACKSON, VICTORIA</t>
  </si>
  <si>
    <t>24 WASHINGTON ST</t>
  </si>
  <si>
    <t>24-010-000</t>
  </si>
  <si>
    <t>RANGER</t>
  </si>
  <si>
    <t>Jacunski, Steven &amp; Paula K</t>
  </si>
  <si>
    <t>4 Ranger Circle</t>
  </si>
  <si>
    <t>13-047-000</t>
  </si>
  <si>
    <t>JAEGER, HECTOR</t>
  </si>
  <si>
    <t>JAEGER, NANCY H</t>
  </si>
  <si>
    <t>1519 WASHINGTON ST</t>
  </si>
  <si>
    <t>26-143-000</t>
  </si>
  <si>
    <t>GARDEN</t>
  </si>
  <si>
    <t>JAMES, JOHN W IV &amp; MARIE N</t>
  </si>
  <si>
    <t>30 GARDEN ST</t>
  </si>
  <si>
    <t>23-005-000</t>
  </si>
  <si>
    <t>JANISCH, JOHN C &amp; REBECCA L</t>
  </si>
  <si>
    <t>98 OLD BRUNSWICK RD</t>
  </si>
  <si>
    <t>28-085-000</t>
  </si>
  <si>
    <t>JANOWSKI, JOAN M</t>
  </si>
  <si>
    <t>PO BOX 169</t>
  </si>
  <si>
    <t>04530-0169</t>
  </si>
  <si>
    <t>21-105-000</t>
  </si>
  <si>
    <t>JAQUITH, MARK S &amp; CATHERINE S</t>
  </si>
  <si>
    <t>37 CRESCENT ST</t>
  </si>
  <si>
    <t>04530-2750</t>
  </si>
  <si>
    <t>07-009-001</t>
  </si>
  <si>
    <t>JENNISON, LYNN C</t>
  </si>
  <si>
    <t>379 RIDGE RD</t>
  </si>
  <si>
    <t>22-023-000</t>
  </si>
  <si>
    <t>JEWETT, ROBERT K &amp; GEORGIA J</t>
  </si>
  <si>
    <t>7 Aspen Ln</t>
  </si>
  <si>
    <t>31-053-000</t>
  </si>
  <si>
    <t>JOHANSEN, BARBARA A (SJT)</t>
  </si>
  <si>
    <t>90 RICHARDSON ST</t>
  </si>
  <si>
    <t>38-059-000</t>
  </si>
  <si>
    <t>MARSHALL</t>
  </si>
  <si>
    <t>JOHNSON, GREGORY K</t>
  </si>
  <si>
    <t>15 MARSHALL AVENUE</t>
  </si>
  <si>
    <t>33-080-000</t>
  </si>
  <si>
    <t>JOHNSON, PAUL O &amp; CAROLE A</t>
  </si>
  <si>
    <t>410 WASHINGTON ST</t>
  </si>
  <si>
    <t>25-023-000</t>
  </si>
  <si>
    <t>JOHNSON, ROTRAUD I</t>
  </si>
  <si>
    <t>84 LINCOLN ST</t>
  </si>
  <si>
    <t>38-052-000</t>
  </si>
  <si>
    <t>JOHNSTONE, JOYCE</t>
  </si>
  <si>
    <t>6 MARSHALL AVE</t>
  </si>
  <si>
    <t>38-046-000</t>
  </si>
  <si>
    <t>JUNTURA, ADELINA</t>
  </si>
  <si>
    <t>327 HIGH ST</t>
  </si>
  <si>
    <t>16-025-001</t>
  </si>
  <si>
    <t>KALER, ROBERT J JR</t>
  </si>
  <si>
    <t>316 WHISKEAG RD</t>
  </si>
  <si>
    <t>19-158-000</t>
  </si>
  <si>
    <t>KEENAN, CHARLENE (SJT)</t>
  </si>
  <si>
    <t>70 DENNY RD</t>
  </si>
  <si>
    <t>12-001-000</t>
  </si>
  <si>
    <t>KELLEY, PETER J</t>
  </si>
  <si>
    <t>WOOD, KIMBERLY B</t>
  </si>
  <si>
    <t>1600 HIGH ST</t>
  </si>
  <si>
    <t>0310</t>
  </si>
  <si>
    <t>Mixed use Com.</t>
  </si>
  <si>
    <t>25-059-000</t>
  </si>
  <si>
    <t>KELLEY, SUSAN M</t>
  </si>
  <si>
    <t>9 ANDREWS RD</t>
  </si>
  <si>
    <t>31-086-000</t>
  </si>
  <si>
    <t>KELLY, BRIAN F</t>
  </si>
  <si>
    <t>16 WEST ST</t>
  </si>
  <si>
    <t>04530-2034</t>
  </si>
  <si>
    <t>13-039-000</t>
  </si>
  <si>
    <t>KENNERSON, CYNTHIA R</t>
  </si>
  <si>
    <t>1502 WASHINGTON ST</t>
  </si>
  <si>
    <t>26-253-000</t>
  </si>
  <si>
    <t>KENYON, KATHRYN (SJT)</t>
  </si>
  <si>
    <t>272 FRONT ST</t>
  </si>
  <si>
    <t>25-145-000</t>
  </si>
  <si>
    <t>FITTS</t>
  </si>
  <si>
    <t>KESSLER, THOMAS S</t>
  </si>
  <si>
    <t>22 FITTS ST</t>
  </si>
  <si>
    <t>26-005-000</t>
  </si>
  <si>
    <t>CHESTNUT</t>
  </si>
  <si>
    <t>KESWICK, CHRISTOPHER &amp; CYNTHIA A</t>
  </si>
  <si>
    <t>ESTATE OF EDNA L. MANK</t>
  </si>
  <si>
    <t>13 CHESTNUT ST</t>
  </si>
  <si>
    <t>04530-2414</t>
  </si>
  <si>
    <t>19-055-000</t>
  </si>
  <si>
    <t>KINDRED, TIMOTHY S</t>
  </si>
  <si>
    <t>13 ADAMS CT</t>
  </si>
  <si>
    <t>23-022-000</t>
  </si>
  <si>
    <t>KING, DAVID A</t>
  </si>
  <si>
    <t>28-062-000</t>
  </si>
  <si>
    <t>KING, JEFFREY H</t>
  </si>
  <si>
    <t>24 COURT ST</t>
  </si>
  <si>
    <t>28-242-000</t>
  </si>
  <si>
    <t>KING, STEPHEN J</t>
  </si>
  <si>
    <t>1 EDGETT ST</t>
  </si>
  <si>
    <t>46-015-000</t>
  </si>
  <si>
    <t>KINGSBURY, LEWIS A &amp; NANCY B</t>
  </si>
  <si>
    <t>16 HIGH ST</t>
  </si>
  <si>
    <t>23-016-000</t>
  </si>
  <si>
    <t>KINSMAN, CHARLES P &amp; MARGOT C</t>
  </si>
  <si>
    <t>19  MILL POND DR</t>
  </si>
  <si>
    <t>31-051-054</t>
  </si>
  <si>
    <t>KINSMAN, PENNEY J</t>
  </si>
  <si>
    <t>54 PINE HILL DR</t>
  </si>
  <si>
    <t>04530-2083</t>
  </si>
  <si>
    <t>25-003-000</t>
  </si>
  <si>
    <t>KIRKPATRICK, STEPHEN R &amp; MICHELE H</t>
  </si>
  <si>
    <t>6 COBB RD</t>
  </si>
  <si>
    <t>04530-2108</t>
  </si>
  <si>
    <t>22-045-000</t>
  </si>
  <si>
    <t>CRAWFORD</t>
  </si>
  <si>
    <t>KNOWLES, KAREN D</t>
  </si>
  <si>
    <t>15 CRAWFORD DR</t>
  </si>
  <si>
    <t>07-021-000</t>
  </si>
  <si>
    <t>KREBSBACH, ANNE</t>
  </si>
  <si>
    <t>64 HAWKES LN</t>
  </si>
  <si>
    <t>40-011-000</t>
  </si>
  <si>
    <t>KRETCHMER, MICHAEL J</t>
  </si>
  <si>
    <t>118 HIGH ST</t>
  </si>
  <si>
    <t>38-108-019</t>
  </si>
  <si>
    <t>SCHOONER RIDGE 19</t>
  </si>
  <si>
    <t>LAFFELY, WILFRED A &amp; WENDY</t>
  </si>
  <si>
    <t>2 SCHOONER RIDGE RD #19</t>
  </si>
  <si>
    <t>33-143-000</t>
  </si>
  <si>
    <t>LAGUFF, MARGARET E</t>
  </si>
  <si>
    <t>456 MIDDLE ST</t>
  </si>
  <si>
    <t>04530-1745</t>
  </si>
  <si>
    <t>26-206-000</t>
  </si>
  <si>
    <t>LAKEMAN, MARTIN W. AND ELIZABETH C.</t>
  </si>
  <si>
    <t>37 OAK ST</t>
  </si>
  <si>
    <t>14-040-000</t>
  </si>
  <si>
    <t>LAMBRECHTS, DANIELE</t>
  </si>
  <si>
    <t>1321 WASHINGTON ST</t>
  </si>
  <si>
    <t>04530-2849</t>
  </si>
  <si>
    <t>14-077-000</t>
  </si>
  <si>
    <t>REGATTA</t>
  </si>
  <si>
    <t>LANE, CRAIG A</t>
  </si>
  <si>
    <t>LANE, BETSY A</t>
  </si>
  <si>
    <t>1 REGATTA LN</t>
  </si>
  <si>
    <t>38-003-000</t>
  </si>
  <si>
    <t>LANG, JOHN L &amp; ELIZABETH A</t>
  </si>
  <si>
    <t>315 WASHINGTON ST</t>
  </si>
  <si>
    <t>33-070-000</t>
  </si>
  <si>
    <t>LANNAN, ALEXANDRA M</t>
  </si>
  <si>
    <t>58  WEEKS ST</t>
  </si>
  <si>
    <t>20-108-000</t>
  </si>
  <si>
    <t>LARDIE, STEPHEN J &amp; JOANNE M</t>
  </si>
  <si>
    <t>32 PARK ST</t>
  </si>
  <si>
    <t>04530-2829</t>
  </si>
  <si>
    <t>14-032-000</t>
  </si>
  <si>
    <t>LASER, KEITH S &amp; MARTA J</t>
  </si>
  <si>
    <t>1373 WASHINGTON ST</t>
  </si>
  <si>
    <t>13-002-000</t>
  </si>
  <si>
    <t>LAWSON-STOPPS, DONALD S &amp; RUTH N</t>
  </si>
  <si>
    <t>1444 HIGH ST</t>
  </si>
  <si>
    <t>04530-2902</t>
  </si>
  <si>
    <t>07-005-000</t>
  </si>
  <si>
    <t>LEBEL, PAUL F (SJT)</t>
  </si>
  <si>
    <t>338 NORTH BATH RD</t>
  </si>
  <si>
    <t>26-004-000</t>
  </si>
  <si>
    <t>LEE, DAVID E &amp; SALLY J</t>
  </si>
  <si>
    <t>21 CHESTNUT ST</t>
  </si>
  <si>
    <t>20-116-000</t>
  </si>
  <si>
    <t>PROSPECT</t>
  </si>
  <si>
    <t>LEE, MYONNE DES</t>
  </si>
  <si>
    <t>28 PROSPECT ST</t>
  </si>
  <si>
    <t>04530-2809</t>
  </si>
  <si>
    <t>07-008-000</t>
  </si>
  <si>
    <t>LEE, TIMOTHY P &amp; CAROL L</t>
  </si>
  <si>
    <t>415 RIDGE RD</t>
  </si>
  <si>
    <t>14-069-000</t>
  </si>
  <si>
    <t>LEEMAN, WILLIAM W &amp; REBECCA A</t>
  </si>
  <si>
    <t>13 BARQUE RD</t>
  </si>
  <si>
    <t>26-166-000</t>
  </si>
  <si>
    <t>LEFEVRE, CHRISTINA F</t>
  </si>
  <si>
    <t>848 WASHINGTON ST</t>
  </si>
  <si>
    <t>26-258-423</t>
  </si>
  <si>
    <t>FRONT  203</t>
  </si>
  <si>
    <t>LENDVAI, JOSEPH</t>
  </si>
  <si>
    <t>LENDVAI, SHARON H</t>
  </si>
  <si>
    <t>285 FRONT ST #203</t>
  </si>
  <si>
    <t>38-108-001</t>
  </si>
  <si>
    <t>SCHOONER RIDGE  1</t>
  </si>
  <si>
    <t>LEONARD, KATHLEEN L &amp; JOHN BRIEN</t>
  </si>
  <si>
    <t>4 SCHOONER RIDGE RD UNIT 1</t>
  </si>
  <si>
    <t>21-078-000</t>
  </si>
  <si>
    <t>LEVEILLE, KAREN B</t>
  </si>
  <si>
    <t>1020 HIGH ST</t>
  </si>
  <si>
    <t>14-017-000</t>
  </si>
  <si>
    <t>LEWIS, RALPH (SJT)</t>
  </si>
  <si>
    <t>11 HARWARD ST</t>
  </si>
  <si>
    <t>20-223-000</t>
  </si>
  <si>
    <t>LEWIS, STEPHEN E &amp; MELANIE G</t>
  </si>
  <si>
    <t>128 DUMMER ST</t>
  </si>
  <si>
    <t>04530-2855</t>
  </si>
  <si>
    <t>31-051-048</t>
  </si>
  <si>
    <t>LIMPERT, JOHN H JR</t>
  </si>
  <si>
    <t>48 PINE HILL DR</t>
  </si>
  <si>
    <t>20-318-000</t>
  </si>
  <si>
    <t>LINCOLN, RICHARD W &amp; LINDA W</t>
  </si>
  <si>
    <t>17 TRUFANT ST</t>
  </si>
  <si>
    <t>04530-2834</t>
  </si>
  <si>
    <t>13-046-000</t>
  </si>
  <si>
    <t>LOBIS, ROBERT A &amp; WOLFE, JUDITH R</t>
  </si>
  <si>
    <t>1523 WASHINGTON ST</t>
  </si>
  <si>
    <t>20-281-000</t>
  </si>
  <si>
    <t>LOGAN, TODD H</t>
  </si>
  <si>
    <t>LOGAN, DOROTHY D</t>
  </si>
  <si>
    <t>24 EAST MILAN ST</t>
  </si>
  <si>
    <t>21-034-000</t>
  </si>
  <si>
    <t>LOMBA, LINDA C</t>
  </si>
  <si>
    <t>55 WILLOW ST</t>
  </si>
  <si>
    <t>33-102-000</t>
  </si>
  <si>
    <t>LONEY, PATRICIA L</t>
  </si>
  <si>
    <t>7 CLIFTON ST</t>
  </si>
  <si>
    <t>20-033-000</t>
  </si>
  <si>
    <t>LONG, RUSSELL T JR</t>
  </si>
  <si>
    <t>43 MEADOW WAY</t>
  </si>
  <si>
    <t>26-258-422</t>
  </si>
  <si>
    <t>FRONT  202</t>
  </si>
  <si>
    <t>LONGLEY, SUSAN W</t>
  </si>
  <si>
    <t>285 FRONT ST UNIT 202</t>
  </si>
  <si>
    <t>20-304-000</t>
  </si>
  <si>
    <t>LOPRESTI, DANIEL R</t>
  </si>
  <si>
    <t>1289 WASHINGTON ST</t>
  </si>
  <si>
    <t>1110</t>
  </si>
  <si>
    <t>Apt 4-7 Units</t>
  </si>
  <si>
    <t>22-059-000</t>
  </si>
  <si>
    <t>LORING, LINDA M</t>
  </si>
  <si>
    <t>24 NEWTON RD</t>
  </si>
  <si>
    <t>21-238-000</t>
  </si>
  <si>
    <t>LOVE, WILLIAM R JR</t>
  </si>
  <si>
    <t>351 FRONT ST</t>
  </si>
  <si>
    <t>04530-2703</t>
  </si>
  <si>
    <t>22-055-000</t>
  </si>
  <si>
    <t>LOVEITT, HAROLD E JR</t>
  </si>
  <si>
    <t>16 NEWTON RD</t>
  </si>
  <si>
    <t>07-061-000</t>
  </si>
  <si>
    <t>LOWELL, KATHLEEN G</t>
  </si>
  <si>
    <t>LOWELL, KATHLEEN G (PR)</t>
  </si>
  <si>
    <t>57 VARNEY MILL RD</t>
  </si>
  <si>
    <t>25-186-000</t>
  </si>
  <si>
    <t>LUBNER, SUSAN J</t>
  </si>
  <si>
    <t>51 BEDFORD ST</t>
  </si>
  <si>
    <t>21-070-000</t>
  </si>
  <si>
    <t>LUCE, CAROLE T TR</t>
  </si>
  <si>
    <t>CAROLE T LUCE LIVING TRUST 3/23/01</t>
  </si>
  <si>
    <t>1005 HIGH ST</t>
  </si>
  <si>
    <t>04530-2216</t>
  </si>
  <si>
    <t>20-078-000</t>
  </si>
  <si>
    <t>LUDWIG, KAREN J &amp;</t>
  </si>
  <si>
    <t>MCCONNELL, CATHERINE A</t>
  </si>
  <si>
    <t>1284 HIGH ST</t>
  </si>
  <si>
    <t>31-051-043</t>
  </si>
  <si>
    <t>LUKSE, CAROL</t>
  </si>
  <si>
    <t>PO BOX 135</t>
  </si>
  <si>
    <t>20-301-000</t>
  </si>
  <si>
    <t>LUNEAU, GARY L &amp; JOANNE B</t>
  </si>
  <si>
    <t>1313 WASHINGTON ST</t>
  </si>
  <si>
    <t>28-169-000</t>
  </si>
  <si>
    <t>HUSE</t>
  </si>
  <si>
    <t>LYDEN, STEPHEN J &amp; FRANCES</t>
  </si>
  <si>
    <t>2 HUSE ST</t>
  </si>
  <si>
    <t>04530-2013</t>
  </si>
  <si>
    <t>31-051-064</t>
  </si>
  <si>
    <t>MACDONALD, BARBARA J</t>
  </si>
  <si>
    <t>64 PINE HILL DR</t>
  </si>
  <si>
    <t>22-061-000</t>
  </si>
  <si>
    <t>MACDONALD, MERLINE S &amp; PETER L</t>
  </si>
  <si>
    <t>28 NEWTON RD</t>
  </si>
  <si>
    <t>33-066-000</t>
  </si>
  <si>
    <t>MACDONALD, THOMAS &amp; JOAN G</t>
  </si>
  <si>
    <t>32 CHERRY ST</t>
  </si>
  <si>
    <t>04530-1717</t>
  </si>
  <si>
    <t>26-093-000</t>
  </si>
  <si>
    <t>MACGREGOR, JOHN R</t>
  </si>
  <si>
    <t>828 MIDDLE ST</t>
  </si>
  <si>
    <t>04530-2452</t>
  </si>
  <si>
    <t>16-057-000</t>
  </si>
  <si>
    <t>MACPHEE, JOAN R (SJT)</t>
  </si>
  <si>
    <t>49 RIDGE RD</t>
  </si>
  <si>
    <t>21-205-000</t>
  </si>
  <si>
    <t>MAHNKE, MARK W &amp; JESSICA R</t>
  </si>
  <si>
    <t>1027 WASHINGTON ST</t>
  </si>
  <si>
    <t>04530-2717</t>
  </si>
  <si>
    <t>25-011-000</t>
  </si>
  <si>
    <t>MAHONEY, PAULA P</t>
  </si>
  <si>
    <t>25 COBB RD</t>
  </si>
  <si>
    <t>32-147-000</t>
  </si>
  <si>
    <t>MAIONE, PHILIP F &amp; SYLVIA T</t>
  </si>
  <si>
    <t>103 SOUTH ST</t>
  </si>
  <si>
    <t>17-019-000</t>
  </si>
  <si>
    <t>MANEY, DIANE WAGG</t>
  </si>
  <si>
    <t>215 OLD BRUNSWICK RD</t>
  </si>
  <si>
    <t>20-337-000</t>
  </si>
  <si>
    <t>MANK, DONALD R &amp; CARMEN A</t>
  </si>
  <si>
    <t>115 BOWERY ST</t>
  </si>
  <si>
    <t>04530-2816</t>
  </si>
  <si>
    <t>11-006-000</t>
  </si>
  <si>
    <t>MANN, CHRISTOPHER</t>
  </si>
  <si>
    <t>1569 WASHINGTON ST</t>
  </si>
  <si>
    <t>40-005-000</t>
  </si>
  <si>
    <t>MANSFIELD, ROBERT A &amp; JUDITH W</t>
  </si>
  <si>
    <t>121 HIGH ST</t>
  </si>
  <si>
    <t>19-023-000</t>
  </si>
  <si>
    <t>MARCO, CHRISTOPHER M &amp; CAROL D</t>
  </si>
  <si>
    <t>3 SEEKINS DR</t>
  </si>
  <si>
    <t>04530-2328</t>
  </si>
  <si>
    <t>20-008-000</t>
  </si>
  <si>
    <t>CARRIAGE HOUSE</t>
  </si>
  <si>
    <t>Marco, Joanne D (SPA)</t>
  </si>
  <si>
    <t>CARRIAGE HOUSE TRUST</t>
  </si>
  <si>
    <t>MARCO, TODD RICHARD &amp; MCKENNA, 28 Carriage House Ln</t>
  </si>
  <si>
    <t>04530-2733</t>
  </si>
  <si>
    <t>23-019-000</t>
  </si>
  <si>
    <t>MARLOWE, RICHARD E &amp; ELIZABETH</t>
  </si>
  <si>
    <t>15 MILL POND DR</t>
  </si>
  <si>
    <t>25-199-000</t>
  </si>
  <si>
    <t>MAROIS, STEPHEN P</t>
  </si>
  <si>
    <t>80 BEDFORD ST</t>
  </si>
  <si>
    <t>20-246-000</t>
  </si>
  <si>
    <t>MARQUIS, RUTH M</t>
  </si>
  <si>
    <t>7 OLIVER ST</t>
  </si>
  <si>
    <t>26-140-000</t>
  </si>
  <si>
    <t>MARSH, JOHN C &amp; ANNE L</t>
  </si>
  <si>
    <t>16 GARDEN ST</t>
  </si>
  <si>
    <t>33-027-000</t>
  </si>
  <si>
    <t>MARSHALL, CAROL C &amp; DAVID W</t>
  </si>
  <si>
    <t>389 HIGH ST</t>
  </si>
  <si>
    <t>38-061-000</t>
  </si>
  <si>
    <t>MASKARINETZ, JOHN &amp; JOSEPHINE</t>
  </si>
  <si>
    <t>11 MARSHALL AVE</t>
  </si>
  <si>
    <t>04530-1621</t>
  </si>
  <si>
    <t>23-012-000</t>
  </si>
  <si>
    <t>MASSEY, SCOTT C &amp; MARION G</t>
  </si>
  <si>
    <t>5 KENNEBEC CIR</t>
  </si>
  <si>
    <t>25-201-000</t>
  </si>
  <si>
    <t>MASUCCI, THOMAS M &amp; ELLEN FINCKE</t>
  </si>
  <si>
    <t>100 BEDFORD ST</t>
  </si>
  <si>
    <t>25-004-000</t>
  </si>
  <si>
    <t>MATHIEU, JOHN D &amp; STACEY P</t>
  </si>
  <si>
    <t>8 COBB RD</t>
  </si>
  <si>
    <t>28-064-000</t>
  </si>
  <si>
    <t>MATTHEWS, DONNA L</t>
  </si>
  <si>
    <t>28 COURT ST</t>
  </si>
  <si>
    <t>32-029-000</t>
  </si>
  <si>
    <t>MATZKE, LYN</t>
  </si>
  <si>
    <t>525 MIDDLE ST</t>
  </si>
  <si>
    <t>09-016-000</t>
  </si>
  <si>
    <t>MAYNARD, HUGH M &amp; WOODMAN, FAITH E</t>
  </si>
  <si>
    <t>285 RIDGE RD</t>
  </si>
  <si>
    <t>19-113-000</t>
  </si>
  <si>
    <t>MCADAM, PATRICIA M</t>
  </si>
  <si>
    <t>19 DENNY RD</t>
  </si>
  <si>
    <t>28-256-000</t>
  </si>
  <si>
    <t>DIKE</t>
  </si>
  <si>
    <t>MCALLISTER, JUDITH P</t>
  </si>
  <si>
    <t>1 DIKE RD</t>
  </si>
  <si>
    <t>04530-2109</t>
  </si>
  <si>
    <t>22-081-000</t>
  </si>
  <si>
    <t>MCBRIDE, CAROL A</t>
  </si>
  <si>
    <t>10 MATTHEWS AVE</t>
  </si>
  <si>
    <t>20-036-000</t>
  </si>
  <si>
    <t>MCCABE, PATRICIA (SJT)</t>
  </si>
  <si>
    <t>33 MEADOW WAY</t>
  </si>
  <si>
    <t>13-022-000</t>
  </si>
  <si>
    <t>MCCARTHY, SHERRY S</t>
  </si>
  <si>
    <t>5 ANCONA AVE</t>
  </si>
  <si>
    <t>04530-1662</t>
  </si>
  <si>
    <t>39-043-000</t>
  </si>
  <si>
    <t>MCCHESNEY, CONSTANCE J</t>
  </si>
  <si>
    <t>MCCHESNEY, ROBERT D</t>
  </si>
  <si>
    <t>132 WASHINGTON ST</t>
  </si>
  <si>
    <t>21-046-000</t>
  </si>
  <si>
    <t>MCCLANAHAN, PATRICIA R &amp; PAUL H</t>
  </si>
  <si>
    <t>54 WILLOW ST</t>
  </si>
  <si>
    <t>25-076-000</t>
  </si>
  <si>
    <t>SHERIDAN</t>
  </si>
  <si>
    <t>MCCURDY, DANA L &amp; ELIZABETH W</t>
  </si>
  <si>
    <t>3 SHERIDAN RD</t>
  </si>
  <si>
    <t>38-037-000</t>
  </si>
  <si>
    <t>MCDONALD, BONNIE J</t>
  </si>
  <si>
    <t>330 WASHINGTON ST</t>
  </si>
  <si>
    <t>04530-1641</t>
  </si>
  <si>
    <t>22-021-000</t>
  </si>
  <si>
    <t>MCDORR, GARY &amp; JANA HENTZ-MCDORR</t>
  </si>
  <si>
    <t>3 ASPEN LN</t>
  </si>
  <si>
    <t>20-220-000</t>
  </si>
  <si>
    <t>MCELMAN, SHARON E</t>
  </si>
  <si>
    <t>3 VALLEY RD</t>
  </si>
  <si>
    <t>20-065-000</t>
  </si>
  <si>
    <t>MCFARLAND, NANCY L</t>
  </si>
  <si>
    <t>17 DENNY RD</t>
  </si>
  <si>
    <t>04530-2308</t>
  </si>
  <si>
    <t>32-121-000</t>
  </si>
  <si>
    <t>MCGLINCHEY, EVELYN L &amp; MICHAEL D</t>
  </si>
  <si>
    <t>49 BATH ST</t>
  </si>
  <si>
    <t>21-214-000</t>
  </si>
  <si>
    <t>MCGOWAN, JAMES H &amp; JEANNE B</t>
  </si>
  <si>
    <t>352 FRONT</t>
  </si>
  <si>
    <t>20-193-000</t>
  </si>
  <si>
    <t>McIntyre, Jean  H</t>
  </si>
  <si>
    <t>6 OLIVER ST</t>
  </si>
  <si>
    <t>20-256-000</t>
  </si>
  <si>
    <t>MCKELLAR, WILLIAM A &amp; LINDA L</t>
  </si>
  <si>
    <t>16 MECHANIC ST</t>
  </si>
  <si>
    <t>04530-2825</t>
  </si>
  <si>
    <t>27-079-000</t>
  </si>
  <si>
    <t>MCPHEE, AINSLEY P, BETSY J &amp; TODD W &amp;</t>
  </si>
  <si>
    <t>SMITH, TRACEY M</t>
  </si>
  <si>
    <t>818 WASHINGTON ST</t>
  </si>
  <si>
    <t>20-208-000</t>
  </si>
  <si>
    <t>MCQUARRIE, VIRGINIA A</t>
  </si>
  <si>
    <t>114 DUMMER ST</t>
  </si>
  <si>
    <t>04530-2856</t>
  </si>
  <si>
    <t>25-171-000</t>
  </si>
  <si>
    <t>MEHLHORN, GAIL M</t>
  </si>
  <si>
    <t>123 BEDFORD ST</t>
  </si>
  <si>
    <t>04530-2412</t>
  </si>
  <si>
    <t>16-042-000</t>
  </si>
  <si>
    <t>MELVILLE, ARTHUR M &amp; JOANNE F</t>
  </si>
  <si>
    <t>145 RIDGE RD</t>
  </si>
  <si>
    <t>26-258-211</t>
  </si>
  <si>
    <t>COMMERCIAL  101</t>
  </si>
  <si>
    <t>MENTAG, PAUL J</t>
  </si>
  <si>
    <t>145 COMMERCIAL ST UNIT 101</t>
  </si>
  <si>
    <t>31-051-014</t>
  </si>
  <si>
    <t>MERKORD, HERMAN JR</t>
  </si>
  <si>
    <t>MERKORD, CLARA L</t>
  </si>
  <si>
    <t>14 PINE HILL DR</t>
  </si>
  <si>
    <t>14-073-000</t>
  </si>
  <si>
    <t>MESERVE, RICHARD F &amp; HAZEL M</t>
  </si>
  <si>
    <t>4 REGATTA LN</t>
  </si>
  <si>
    <t>04530-2909</t>
  </si>
  <si>
    <t>21-027-000</t>
  </si>
  <si>
    <t>METCALF, GEORGE F &amp; JUDY A S</t>
  </si>
  <si>
    <t>53 PEARL ST</t>
  </si>
  <si>
    <t>25-247-000</t>
  </si>
  <si>
    <t>MEYERS, ROBERT L &amp; MARGARET S</t>
  </si>
  <si>
    <t>56 GREEN ST</t>
  </si>
  <si>
    <t>21-036-000</t>
  </si>
  <si>
    <t>MILLER, KEVIN P</t>
  </si>
  <si>
    <t>41 WILLOW ST</t>
  </si>
  <si>
    <t>26-124-000</t>
  </si>
  <si>
    <t>MILLETT, R DAVID &amp; ROBENA E</t>
  </si>
  <si>
    <t>56 NORTH ST</t>
  </si>
  <si>
    <t>04530-2709</t>
  </si>
  <si>
    <t>25-151-000</t>
  </si>
  <si>
    <t>MILLIKEN, WILLIAM D &amp; ANN L</t>
  </si>
  <si>
    <t>164 NORTH ST</t>
  </si>
  <si>
    <t>45-024-000</t>
  </si>
  <si>
    <t>MINOR, SUSAN Z</t>
  </si>
  <si>
    <t>44 HIGH ST</t>
  </si>
  <si>
    <t>37-011-000</t>
  </si>
  <si>
    <t>MITCHELL</t>
  </si>
  <si>
    <t>MITCHELL, FRANK R &amp; BETTY A</t>
  </si>
  <si>
    <t>6 MITCHELL RD</t>
  </si>
  <si>
    <t>04530-1616</t>
  </si>
  <si>
    <t>37-013-000</t>
  </si>
  <si>
    <t>MITCHELL, GERALD E &amp; DONNA L</t>
  </si>
  <si>
    <t>PO BOX 61</t>
  </si>
  <si>
    <t>20-011-000</t>
  </si>
  <si>
    <t>MITCHELL, NANCY J</t>
  </si>
  <si>
    <t>101 DUMMER ST</t>
  </si>
  <si>
    <t>38-054-000</t>
  </si>
  <si>
    <t>MITCHELL, RONALD A &amp; DONNA M</t>
  </si>
  <si>
    <t>14 MARSHALL AVE</t>
  </si>
  <si>
    <t>20-236-000</t>
  </si>
  <si>
    <t>MIXER, AUDREY A</t>
  </si>
  <si>
    <t>27 OLIVER ST</t>
  </si>
  <si>
    <t>43-018-000</t>
  </si>
  <si>
    <t>MOLAISON, DAVID F &amp; COONEY, SUSAN L</t>
  </si>
  <si>
    <t>27 LEMONT ST</t>
  </si>
  <si>
    <t>15-029-000</t>
  </si>
  <si>
    <t>MOORE, FRANK W &amp; MAUREEN A</t>
  </si>
  <si>
    <t>187 WHISKEAG RD</t>
  </si>
  <si>
    <t>16-062-000</t>
  </si>
  <si>
    <t>MOORE, GREGORY D &amp; MARY L</t>
  </si>
  <si>
    <t>70 LENFEST LN</t>
  </si>
  <si>
    <t>33-036-000</t>
  </si>
  <si>
    <t>ROSE</t>
  </si>
  <si>
    <t>MOORE, MARTHA S</t>
  </si>
  <si>
    <t>5 ROSE ST</t>
  </si>
  <si>
    <t>04530-1720</t>
  </si>
  <si>
    <t>15-027-000</t>
  </si>
  <si>
    <t>MOORE, WILLIAM E &amp; CAROL A</t>
  </si>
  <si>
    <t>199 WHISKEAG RD</t>
  </si>
  <si>
    <t>25-268-000</t>
  </si>
  <si>
    <t>MAPLE</t>
  </si>
  <si>
    <t>MOREAU, EDWARD A &amp; GLORIA M</t>
  </si>
  <si>
    <t>8 MAPLE ST</t>
  </si>
  <si>
    <t>04530-2425</t>
  </si>
  <si>
    <t>26-027-000</t>
  </si>
  <si>
    <t>MORGAN, JOHN B</t>
  </si>
  <si>
    <t>PO BOX 983</t>
  </si>
  <si>
    <t>43-052-000</t>
  </si>
  <si>
    <t>MORSE, JOYCE L &amp; EDWARD W</t>
  </si>
  <si>
    <t>7 GRAFFAM WY</t>
  </si>
  <si>
    <t>33-114-000</t>
  </si>
  <si>
    <t>MORTON, JESSICA C D &amp; RICHARD J</t>
  </si>
  <si>
    <t>23 CORLISS ST</t>
  </si>
  <si>
    <t>14-099-000</t>
  </si>
  <si>
    <t>MOSHER, ANNE D</t>
  </si>
  <si>
    <t>62 WINSHIP ST</t>
  </si>
  <si>
    <t>04530-2844</t>
  </si>
  <si>
    <t>14-102-000</t>
  </si>
  <si>
    <t>MOSHIER, SUSAN L</t>
  </si>
  <si>
    <t>80 WINSHIP ST</t>
  </si>
  <si>
    <t>33-068-000</t>
  </si>
  <si>
    <t>MOWER, IRENE</t>
  </si>
  <si>
    <t>50 WEEKS ST</t>
  </si>
  <si>
    <t>26-191-001</t>
  </si>
  <si>
    <t>MOYER, DIANE E</t>
  </si>
  <si>
    <t>993 WASHINGTON ST</t>
  </si>
  <si>
    <t>26-025-000</t>
  </si>
  <si>
    <t>MUNSEY, RANDALL W &amp; LINDA A</t>
  </si>
  <si>
    <t>132 OAK ST</t>
  </si>
  <si>
    <t>04530-2432</t>
  </si>
  <si>
    <t>23-023-000</t>
  </si>
  <si>
    <t>MURRAY, MICHAEL A</t>
  </si>
  <si>
    <t>NELSON, BONNIE R</t>
  </si>
  <si>
    <t>9 MILL POND DR</t>
  </si>
  <si>
    <t>28-265-000</t>
  </si>
  <si>
    <t>PAGE</t>
  </si>
  <si>
    <t>MURRAY, PAMELA M</t>
  </si>
  <si>
    <t>5 PAGE ST</t>
  </si>
  <si>
    <t>111C</t>
  </si>
  <si>
    <t>05-021-000</t>
  </si>
  <si>
    <t>MUTTY, MARC R &amp; PAMELA L</t>
  </si>
  <si>
    <t>38 WEST CHOPS POINT RD</t>
  </si>
  <si>
    <t>15-018-000</t>
  </si>
  <si>
    <t>NADEAU, BRIAN D</t>
  </si>
  <si>
    <t>8 NORTH BATH RD</t>
  </si>
  <si>
    <t>38-110-000</t>
  </si>
  <si>
    <t>NASTO, DENNIS JAMES</t>
  </si>
  <si>
    <t>260 HIGH ST</t>
  </si>
  <si>
    <t>33-154-000</t>
  </si>
  <si>
    <t>NAWROCKI, JAMES M &amp; RUTH E</t>
  </si>
  <si>
    <t>45 PINE ST</t>
  </si>
  <si>
    <t>22-008-000</t>
  </si>
  <si>
    <t>NEIHOUSE, LEON J &amp; BILLIE SANDRA</t>
  </si>
  <si>
    <t>24 OAK GROVE AVE</t>
  </si>
  <si>
    <t>04530-2205</t>
  </si>
  <si>
    <t>25-213-000</t>
  </si>
  <si>
    <t>NELSON, GOTTFRED A JR</t>
  </si>
  <si>
    <t>209 OAK ST</t>
  </si>
  <si>
    <t>13-034-000</t>
  </si>
  <si>
    <t>NICHOLS, DAVID F &amp; ABERG, CAROLYN A</t>
  </si>
  <si>
    <t>1494 WASHINGTON ST</t>
  </si>
  <si>
    <t>04530-2923</t>
  </si>
  <si>
    <t>26-201-000</t>
  </si>
  <si>
    <t>NICHOLS, HERMAN A &amp; KIMBERLY M</t>
  </si>
  <si>
    <t>955 WASHINGTON ST</t>
  </si>
  <si>
    <t>04530-2650</t>
  </si>
  <si>
    <t>28-088-000</t>
  </si>
  <si>
    <t>NICKLES, REED V &amp; SHARON A LE</t>
  </si>
  <si>
    <t>NICKLES, DEAN W RM</t>
  </si>
  <si>
    <t>97 COURT ST</t>
  </si>
  <si>
    <t>04530-2054</t>
  </si>
  <si>
    <t>28-037-000</t>
  </si>
  <si>
    <t>NORDMANN, TERRY A &amp; BARBARA L REINERTSEN</t>
  </si>
  <si>
    <t>69 WESTERN AVE</t>
  </si>
  <si>
    <t>14-063-000</t>
  </si>
  <si>
    <t>NOREN, INGRID B &amp; NILS E</t>
  </si>
  <si>
    <t>7 OLD SLOOP LN</t>
  </si>
  <si>
    <t>33-022-000</t>
  </si>
  <si>
    <t>NOVAK, WILLIAM V &amp; MONICA L</t>
  </si>
  <si>
    <t>429 HIGH ST</t>
  </si>
  <si>
    <t>04530-2521</t>
  </si>
  <si>
    <t>23-018-000</t>
  </si>
  <si>
    <t>NYBERG, DAVID A &amp; NANCY O</t>
  </si>
  <si>
    <t>17 MILL POND DR</t>
  </si>
  <si>
    <t>21-056-000</t>
  </si>
  <si>
    <t>NYBERG, LORRAINE A TR</t>
  </si>
  <si>
    <t>LORRAINE A NYBERG REVOCABLE TRUST 6/7/12</t>
  </si>
  <si>
    <t>990 MIDDLE ST</t>
  </si>
  <si>
    <t>28-297-000</t>
  </si>
  <si>
    <t>SNOW</t>
  </si>
  <si>
    <t>OLIVER, JONICE B</t>
  </si>
  <si>
    <t>34 SNOW PARK</t>
  </si>
  <si>
    <t>12-009-000</t>
  </si>
  <si>
    <t>OLSON, LYNDA JEAN</t>
  </si>
  <si>
    <t>1550 WASHINGTON ST</t>
  </si>
  <si>
    <t>26-118-000</t>
  </si>
  <si>
    <t>OMO, RB, JR &amp; ALEXANDRA</t>
  </si>
  <si>
    <t>77 NORTH ST</t>
  </si>
  <si>
    <t>46-003-000</t>
  </si>
  <si>
    <t>OTHUSE, RICHARD (SJT)</t>
  </si>
  <si>
    <t>21 HIGH ST</t>
  </si>
  <si>
    <t>38-060-000</t>
  </si>
  <si>
    <t>OXTON, ROBERT S &amp; JOAN M</t>
  </si>
  <si>
    <t>13 MARSHALL AVE</t>
  </si>
  <si>
    <t>25-108-000</t>
  </si>
  <si>
    <t>OZZELLA, JUDITH A (SJT)</t>
  </si>
  <si>
    <t>5 OLD BRUNSWICK RD</t>
  </si>
  <si>
    <t>38-019-001</t>
  </si>
  <si>
    <t>PAGE, GREGORY M &amp; ANNE P</t>
  </si>
  <si>
    <t>191  MIDDLE ST</t>
  </si>
  <si>
    <t>31-013-000</t>
  </si>
  <si>
    <t>PAGE, RALPH</t>
  </si>
  <si>
    <t>PAGE, BONNIE</t>
  </si>
  <si>
    <t>504 HIGH ST</t>
  </si>
  <si>
    <t>04530-1841</t>
  </si>
  <si>
    <t>33-045-000</t>
  </si>
  <si>
    <t>PARKER, HAROLD F JR &amp; AGNES G R</t>
  </si>
  <si>
    <t>2 WEEKS ST</t>
  </si>
  <si>
    <t>24-012-000</t>
  </si>
  <si>
    <t>HEMLOCK</t>
  </si>
  <si>
    <t>PARKER, STEPHEN E &amp; JEANNE CLOUTMAN</t>
  </si>
  <si>
    <t>3 HEMLOCK LN</t>
  </si>
  <si>
    <t>28-004-000</t>
  </si>
  <si>
    <t>PARLIN, RACHEL</t>
  </si>
  <si>
    <t>696 HIGH ST</t>
  </si>
  <si>
    <t>3020</t>
  </si>
  <si>
    <t>Inn</t>
  </si>
  <si>
    <t>26-131-000</t>
  </si>
  <si>
    <t>PARRY, JOANNE E</t>
  </si>
  <si>
    <t>937 MIDDLE ST</t>
  </si>
  <si>
    <t>13-044-007</t>
  </si>
  <si>
    <t>PATTEN, DEBORAH L</t>
  </si>
  <si>
    <t>9 MARINERS WAY</t>
  </si>
  <si>
    <t>21-024-000</t>
  </si>
  <si>
    <t>PATTERSON, DEBORAH SMITH</t>
  </si>
  <si>
    <t>69 PEARL ST</t>
  </si>
  <si>
    <t>12-002-000</t>
  </si>
  <si>
    <t>PATTERSON, RICHARD A (SJT)</t>
  </si>
  <si>
    <t>1620 HIGH ST</t>
  </si>
  <si>
    <t>04503</t>
  </si>
  <si>
    <t>46-021-000</t>
  </si>
  <si>
    <t>PAULE, SUZANNE E</t>
  </si>
  <si>
    <t>22 HIGH ST</t>
  </si>
  <si>
    <t>26-190-002</t>
  </si>
  <si>
    <t>PAYNE, AVANEL H</t>
  </si>
  <si>
    <t>995 WASHINGTON ST</t>
  </si>
  <si>
    <t>14-013-000</t>
  </si>
  <si>
    <t>PEASLEE, TIMOTHY J &amp; CHERYL L</t>
  </si>
  <si>
    <t>6 ANCONA AVE</t>
  </si>
  <si>
    <t>04530-2905</t>
  </si>
  <si>
    <t>33-077-000</t>
  </si>
  <si>
    <t>PELIKAN, KENNETH A</t>
  </si>
  <si>
    <t>COOPER, HELLEN B</t>
  </si>
  <si>
    <t>390 WASHINGTON ST</t>
  </si>
  <si>
    <t>28-071-000</t>
  </si>
  <si>
    <t>PELLEGRINI, ROSA M (SJT)</t>
  </si>
  <si>
    <t>70 COURT ST</t>
  </si>
  <si>
    <t>13-009-000</t>
  </si>
  <si>
    <t>PELLEGRINO, DONNA L &amp; PAUL A</t>
  </si>
  <si>
    <t>1575 HIGH ST</t>
  </si>
  <si>
    <t>21-194-000</t>
  </si>
  <si>
    <t>PEPIN, GAIL DONAHUE</t>
  </si>
  <si>
    <t>1083 WASHINGTON ST</t>
  </si>
  <si>
    <t>04530-2741</t>
  </si>
  <si>
    <t>25-246-000</t>
  </si>
  <si>
    <t>PERKINS, PAUL F &amp; NANCY S</t>
  </si>
  <si>
    <t>52 GREEN ST</t>
  </si>
  <si>
    <t>39-065-000</t>
  </si>
  <si>
    <t>PERNIA, THOMAS A</t>
  </si>
  <si>
    <t>158 MIDDLE ST</t>
  </si>
  <si>
    <t>04530-1626</t>
  </si>
  <si>
    <t>28-307-000</t>
  </si>
  <si>
    <t>PEROW, ELEANOR &amp; AUGUSTUS</t>
  </si>
  <si>
    <t>82 ACADEMY ST</t>
  </si>
  <si>
    <t>42-025-000</t>
  </si>
  <si>
    <t>PERRY, KERRY I</t>
  </si>
  <si>
    <t>PERRY, LOUISE J</t>
  </si>
  <si>
    <t>5 GRAFFAM WY</t>
  </si>
  <si>
    <t>04530-1608</t>
  </si>
  <si>
    <t>28-184-000</t>
  </si>
  <si>
    <t>PERRY, LUCILLE S &amp;</t>
  </si>
  <si>
    <t>PERRY-WEAFER, HEATHER L</t>
  </si>
  <si>
    <t>15 HUSE ST</t>
  </si>
  <si>
    <t>33-106-000</t>
  </si>
  <si>
    <t>PERRY, MARY G (SJT)</t>
  </si>
  <si>
    <t>444 MIDDLE ST</t>
  </si>
  <si>
    <t>14-085-000</t>
  </si>
  <si>
    <t>PERRY, THOMAS E &amp; DIANE E</t>
  </si>
  <si>
    <t>1325 HIGH ST</t>
  </si>
  <si>
    <t>26-064-000</t>
  </si>
  <si>
    <t>PHILLIPS, JOSEPH R &amp; STEDMAN, DIXIE A</t>
  </si>
  <si>
    <t>100 NORTH ST</t>
  </si>
  <si>
    <t>04530-2223</t>
  </si>
  <si>
    <t>38-092-000</t>
  </si>
  <si>
    <t>GODDARD</t>
  </si>
  <si>
    <t>PIKE, CONSTANCE C</t>
  </si>
  <si>
    <t>6 GODDARD ST</t>
  </si>
  <si>
    <t>31-089-000</t>
  </si>
  <si>
    <t>PILGRIM, JOELLAN</t>
  </si>
  <si>
    <t>8 WEST ST</t>
  </si>
  <si>
    <t>25-168-000</t>
  </si>
  <si>
    <t>PINKHAM, BRENDA J &amp; EMERY W</t>
  </si>
  <si>
    <t>129 BEDFORD ST</t>
  </si>
  <si>
    <t>25-211-000</t>
  </si>
  <si>
    <t>PINKHAM, CAROL A</t>
  </si>
  <si>
    <t>215 OAK ST</t>
  </si>
  <si>
    <t>13-005-000</t>
  </si>
  <si>
    <t>PINKHAM, DAVID I</t>
  </si>
  <si>
    <t>1508 HIGH ST</t>
  </si>
  <si>
    <t>25-019-000</t>
  </si>
  <si>
    <t>PINKHAM, MICHAEL S &amp; LYNNE G</t>
  </si>
  <si>
    <t>1 COBB RD</t>
  </si>
  <si>
    <t>23-021-000</t>
  </si>
  <si>
    <t>PLOURDE, KENNETH B</t>
  </si>
  <si>
    <t>1 HEMLOCK LN</t>
  </si>
  <si>
    <t>38-106-000</t>
  </si>
  <si>
    <t>POLIQUIN, COLETTE M</t>
  </si>
  <si>
    <t>22 GETCHELL ST</t>
  </si>
  <si>
    <t>21-180-000</t>
  </si>
  <si>
    <t>POLLARD, SALLY J</t>
  </si>
  <si>
    <t>31 EDWARD ST</t>
  </si>
  <si>
    <t>20-126-000</t>
  </si>
  <si>
    <t>PONO, JOSEPH D JR &amp; MARLENE L</t>
  </si>
  <si>
    <t>35 VALLEY RD</t>
  </si>
  <si>
    <t>38-108-017</t>
  </si>
  <si>
    <t>SCHOONER RIDGE  17</t>
  </si>
  <si>
    <t>POPE, GEOFFREY W &amp; AMANDA S</t>
  </si>
  <si>
    <t>2 Schooner Ridge Rd Unit 17</t>
  </si>
  <si>
    <t>19-029-000</t>
  </si>
  <si>
    <t>POWERS, GARY G &amp; CLYDA G</t>
  </si>
  <si>
    <t>89 DENNY RD</t>
  </si>
  <si>
    <t>06-007-000</t>
  </si>
  <si>
    <t>PRINS, HARALD E L</t>
  </si>
  <si>
    <t>295 NORTH BATH RD</t>
  </si>
  <si>
    <t>28-102-000</t>
  </si>
  <si>
    <t>PROVENCHER, GERALD A &amp; WEGENKA, KARLA</t>
  </si>
  <si>
    <t>15 WINSLOW CT</t>
  </si>
  <si>
    <t>04530-2037</t>
  </si>
  <si>
    <t>32-026-000</t>
  </si>
  <si>
    <t>PULEO, AMY R</t>
  </si>
  <si>
    <t>24 SPRING ST</t>
  </si>
  <si>
    <t>22-103-000</t>
  </si>
  <si>
    <t>TALLMAN</t>
  </si>
  <si>
    <t>PYE, PATRICIA L</t>
  </si>
  <si>
    <t>17 TALLMAN ST</t>
  </si>
  <si>
    <t>04530-2225</t>
  </si>
  <si>
    <t>32-005-000</t>
  </si>
  <si>
    <t>PLEASANT</t>
  </si>
  <si>
    <t>PYY, BRYAN M &amp; LEAH A</t>
  </si>
  <si>
    <t>21 PLEASANT ST</t>
  </si>
  <si>
    <t>04530-1808</t>
  </si>
  <si>
    <t>20-191-000</t>
  </si>
  <si>
    <t>RACE, GEORGE E JR &amp; LETTY ANN</t>
  </si>
  <si>
    <t>1202 WASHINGTON ST</t>
  </si>
  <si>
    <t>04530-2840</t>
  </si>
  <si>
    <t>26-222-000</t>
  </si>
  <si>
    <t>RACINE, WILLIAM T</t>
  </si>
  <si>
    <t>859 WASHINGTON ST</t>
  </si>
  <si>
    <t>05-018-000</t>
  </si>
  <si>
    <t>RANDLETT, ROYCE H &amp; TERRY H</t>
  </si>
  <si>
    <t>32 WEST CHOPS POINT RD</t>
  </si>
  <si>
    <t>21-082-000</t>
  </si>
  <si>
    <t>RAWSON, DAVID M &amp; FREEDMAN, KAREN S</t>
  </si>
  <si>
    <t>1070 HIGH ST</t>
  </si>
  <si>
    <t>26-130-000</t>
  </si>
  <si>
    <t>RECKNAGEL, KATHRYN P &amp; RICHARD O II</t>
  </si>
  <si>
    <t>943 MIDDLE ST</t>
  </si>
  <si>
    <t>21-245-000</t>
  </si>
  <si>
    <t>GROVE</t>
  </si>
  <si>
    <t>REDLON, RICHARD O &amp; MARION H</t>
  </si>
  <si>
    <t>26 GROVE ST</t>
  </si>
  <si>
    <t>20-059-000</t>
  </si>
  <si>
    <t>REDWINE, SUSAN H</t>
  </si>
  <si>
    <t>1244 HIGH ST</t>
  </si>
  <si>
    <t>22-044-000</t>
  </si>
  <si>
    <t>REED, CINDY B (SJT)</t>
  </si>
  <si>
    <t>17 CRAWFORD DR</t>
  </si>
  <si>
    <t>20-275-000</t>
  </si>
  <si>
    <t>REED, GORDON E &amp; WENDY C</t>
  </si>
  <si>
    <t>15 MECHANIC ST</t>
  </si>
  <si>
    <t>38-063-000</t>
  </si>
  <si>
    <t>REED, JAMES F &amp; LAURIE ANNE</t>
  </si>
  <si>
    <t>21 MARSHALL ST</t>
  </si>
  <si>
    <t>04530-1651</t>
  </si>
  <si>
    <t>07-031-000</t>
  </si>
  <si>
    <t>REILLY, RICHARD</t>
  </si>
  <si>
    <t>HELDT-REILLY, ALICE PR</t>
  </si>
  <si>
    <t>143 BAYSHORE RD</t>
  </si>
  <si>
    <t>26-157-000</t>
  </si>
  <si>
    <t>RICCIARDONE, LOUIS F JR &amp; ELLEN C</t>
  </si>
  <si>
    <t>857 MIDDLE ST</t>
  </si>
  <si>
    <t>04530-2401</t>
  </si>
  <si>
    <t>21-236-000</t>
  </si>
  <si>
    <t>RICE, GEORGE L JR &amp; JEAN B</t>
  </si>
  <si>
    <t>355 FRONT ST</t>
  </si>
  <si>
    <t>22-066-000</t>
  </si>
  <si>
    <t>RICE, JOHN E &amp; ELLEN L</t>
  </si>
  <si>
    <t>17 NEWTON RD</t>
  </si>
  <si>
    <t>25-214-000</t>
  </si>
  <si>
    <t>RICE, MARY ANNE</t>
  </si>
  <si>
    <t>185 OAK ST</t>
  </si>
  <si>
    <t>04530-2431</t>
  </si>
  <si>
    <t>27-184-000</t>
  </si>
  <si>
    <t>RICE, REBECCA C</t>
  </si>
  <si>
    <t>55 UNION ST</t>
  </si>
  <si>
    <t>04530-2537</t>
  </si>
  <si>
    <t>39-008-000</t>
  </si>
  <si>
    <t>RICE, THOMAS G &amp; JULIE L</t>
  </si>
  <si>
    <t>27 WASHINGTON ST</t>
  </si>
  <si>
    <t>25-082-000</t>
  </si>
  <si>
    <t>RICHARDS, MARILYN L</t>
  </si>
  <si>
    <t>132 BEDFORD ST</t>
  </si>
  <si>
    <t>25-024-000</t>
  </si>
  <si>
    <t>RICKMAN, DANA</t>
  </si>
  <si>
    <t>2 ANDREWS RD</t>
  </si>
  <si>
    <t>04530-2106</t>
  </si>
  <si>
    <t>43-024-000</t>
  </si>
  <si>
    <t>RIDGELY, LOUIS A &amp; VIRGINIA A</t>
  </si>
  <si>
    <t>26 WEBBER AVE</t>
  </si>
  <si>
    <t>28-301-000</t>
  </si>
  <si>
    <t>RILEY, NANCY &amp; GARDNER, ROBERT</t>
  </si>
  <si>
    <t>13 ALLEN ST</t>
  </si>
  <si>
    <t>25-251-000</t>
  </si>
  <si>
    <t>RIVES, KATHERINE E</t>
  </si>
  <si>
    <t>80 GREEN ST</t>
  </si>
  <si>
    <t>20-082-000</t>
  </si>
  <si>
    <t>ROBBINS, WAYNE A &amp; LYNN F</t>
  </si>
  <si>
    <t>1302 HIGH ST</t>
  </si>
  <si>
    <t>39-019-000</t>
  </si>
  <si>
    <t>Robert, Linda A</t>
  </si>
  <si>
    <t>8 ROBINSON ST</t>
  </si>
  <si>
    <t>28-130-000</t>
  </si>
  <si>
    <t>ROBERTSON, BRIAN &amp; MARY</t>
  </si>
  <si>
    <t>268 CENTRE ST</t>
  </si>
  <si>
    <t>17-016-000</t>
  </si>
  <si>
    <t>ROBINSON, MARJORIE L</t>
  </si>
  <si>
    <t>277 OLD BRUNSWICK RD</t>
  </si>
  <si>
    <t>21-055-000</t>
  </si>
  <si>
    <t>ROBOHM, SHARON F</t>
  </si>
  <si>
    <t>987 MIDDLE ST</t>
  </si>
  <si>
    <t>14-076-000</t>
  </si>
  <si>
    <t>Rogers, Darlene L &amp; Jeffrey (TTEES)</t>
  </si>
  <si>
    <t>Rogers Living Trust</t>
  </si>
  <si>
    <t>3  REGATTA LN</t>
  </si>
  <si>
    <t>26-258-424</t>
  </si>
  <si>
    <t>FRONT  204</t>
  </si>
  <si>
    <t>ROGERS, MARY P TR RLT</t>
  </si>
  <si>
    <t>285 FRONT ST UNIT 204</t>
  </si>
  <si>
    <t>20-006-000</t>
  </si>
  <si>
    <t>BEACON</t>
  </si>
  <si>
    <t>ROSNER, JUDITH R</t>
  </si>
  <si>
    <t>20 BEACON ST</t>
  </si>
  <si>
    <t>25-210-000</t>
  </si>
  <si>
    <t>ROUILLARD, CAROLE J</t>
  </si>
  <si>
    <t>219 OAK ST</t>
  </si>
  <si>
    <t>04530-2481</t>
  </si>
  <si>
    <t>17-003-000</t>
  </si>
  <si>
    <t>ROUILLARD, EILEEN R &amp; MICHAEL E</t>
  </si>
  <si>
    <t>387 OLD BRUNSWICK RD</t>
  </si>
  <si>
    <t>26-041-000</t>
  </si>
  <si>
    <t>ROY, ANN  P</t>
  </si>
  <si>
    <t>6 BEDFORD ST</t>
  </si>
  <si>
    <t>31-070-000</t>
  </si>
  <si>
    <t>RUMERY, JUDITH &amp; DANIEL E</t>
  </si>
  <si>
    <t>87 RICHARDSON ST</t>
  </si>
  <si>
    <t>04530-2041</t>
  </si>
  <si>
    <t>25-176-000</t>
  </si>
  <si>
    <t>RUSSELL, MAHLON G &amp; JUDITH A</t>
  </si>
  <si>
    <t>93 BEDFORD ST</t>
  </si>
  <si>
    <t>28-123-000</t>
  </si>
  <si>
    <t>RUSSELL, WILLIAM H JR &amp; CHRISTINE E</t>
  </si>
  <si>
    <t>220 CENTRE ST</t>
  </si>
  <si>
    <t>07-023-000</t>
  </si>
  <si>
    <t>RYAN, TERRI L &amp; RICHARD A &amp; MOLLIE E</t>
  </si>
  <si>
    <t>400 RIDGE RD</t>
  </si>
  <si>
    <t>13-031-000</t>
  </si>
  <si>
    <t>SAINT LOUIS, MARK E &amp; MARIA A</t>
  </si>
  <si>
    <t>1488 WASHINGTON ST</t>
  </si>
  <si>
    <t>26-154-000</t>
  </si>
  <si>
    <t>SAMPLE, PATRICIA TRACHIK &amp;</t>
  </si>
  <si>
    <t>COLWELL, PATRICK E</t>
  </si>
  <si>
    <t>16 WINTER ST</t>
  </si>
  <si>
    <t>25-250-000</t>
  </si>
  <si>
    <t>SARGENT, FREDERICK W &amp; AMY T</t>
  </si>
  <si>
    <t>76 GREEN ST</t>
  </si>
  <si>
    <t>31-004-000</t>
  </si>
  <si>
    <t>SAUCIER, GUY R &amp; LAURENE S</t>
  </si>
  <si>
    <t>535 HIGH ST</t>
  </si>
  <si>
    <t>04530-1802</t>
  </si>
  <si>
    <t>05-015-000</t>
  </si>
  <si>
    <t>GOOSE COVE</t>
  </si>
  <si>
    <t>SAWTELLE, ANNA KATRINA &amp;</t>
  </si>
  <si>
    <t>ELDRUP-JORGENSEN, JENS</t>
  </si>
  <si>
    <t>3 GOOSE COVE RD</t>
  </si>
  <si>
    <t>04530-4017</t>
  </si>
  <si>
    <t>33-197-000</t>
  </si>
  <si>
    <t>SCHAAB, GEORGE H JR &amp; JOANNA M</t>
  </si>
  <si>
    <t>32 PLEASANT ST</t>
  </si>
  <si>
    <t>04530-1809</t>
  </si>
  <si>
    <t>38-072-001</t>
  </si>
  <si>
    <t>SCHAEFFER, DONALD F &amp; PATRICIA A</t>
  </si>
  <si>
    <t>281 MIDDLE ST</t>
  </si>
  <si>
    <t>25-063-000</t>
  </si>
  <si>
    <t>SEARLES, JAMES W &amp; CLAUDIA F</t>
  </si>
  <si>
    <t>106 LINCOLN ST</t>
  </si>
  <si>
    <t>20-247-000</t>
  </si>
  <si>
    <t>SELLERS, CONSTANCE E</t>
  </si>
  <si>
    <t>1218 WASHINGTON ST</t>
  </si>
  <si>
    <t>20-228-000</t>
  </si>
  <si>
    <t>SENECHAL, MARIANNE</t>
  </si>
  <si>
    <t>127 DUMMER STREET</t>
  </si>
  <si>
    <t>27-013-000</t>
  </si>
  <si>
    <t>SERBAN, TOADER &amp; CEZARINA</t>
  </si>
  <si>
    <t>785 HIGH ST</t>
  </si>
  <si>
    <t>28-322-000</t>
  </si>
  <si>
    <t>SFERRA, NANCY J</t>
  </si>
  <si>
    <t>253 CENTRE ST</t>
  </si>
  <si>
    <t>21-156-000</t>
  </si>
  <si>
    <t>SHADWELL-DUBLIN, SUSAN M &amp;</t>
  </si>
  <si>
    <t>DUBLIN, PETER B</t>
  </si>
  <si>
    <t>11 DUMMER ST</t>
  </si>
  <si>
    <t>20-121-000</t>
  </si>
  <si>
    <t>SHANNON, PHILIP M</t>
  </si>
  <si>
    <t>SHANNON, PATRICIA M</t>
  </si>
  <si>
    <t>4 PROSPECT ST</t>
  </si>
  <si>
    <t>25-234-000</t>
  </si>
  <si>
    <t>SHARP, PRISCILLA E</t>
  </si>
  <si>
    <t>141 LINCOLN ST</t>
  </si>
  <si>
    <t>33-146-000</t>
  </si>
  <si>
    <t>SHEPARD, ELIZABETH M</t>
  </si>
  <si>
    <t>76 PINE ST</t>
  </si>
  <si>
    <t>45-004-000</t>
  </si>
  <si>
    <t>SHIPLEY, DANIEL M &amp; LISA P</t>
  </si>
  <si>
    <t>65 HIGH ST</t>
  </si>
  <si>
    <t>04530-1613</t>
  </si>
  <si>
    <t>22-015-000</t>
  </si>
  <si>
    <t>JUDKINS</t>
  </si>
  <si>
    <t>SHOREY, JOHN R &amp; DAVEE B</t>
  </si>
  <si>
    <t>10 JUDKINS AVE</t>
  </si>
  <si>
    <t>04530-2203</t>
  </si>
  <si>
    <t>20-267-000</t>
  </si>
  <si>
    <t>SHUTE, KEVIN &amp; NEWKIRK, JOAN</t>
  </si>
  <si>
    <t>65 MECHANIC ST</t>
  </si>
  <si>
    <t>20-352-000</t>
  </si>
  <si>
    <t>SIMMONS, CHARLES R &amp; VIRGINIA C</t>
  </si>
  <si>
    <t>1207 WASHINGTON ST</t>
  </si>
  <si>
    <t>04530-2839</t>
  </si>
  <si>
    <t>26-141-000</t>
  </si>
  <si>
    <t>SIMPSON, HENRY R D &amp; VICTORIA W E</t>
  </si>
  <si>
    <t>20 GARDEN ST</t>
  </si>
  <si>
    <t>04530-2620</t>
  </si>
  <si>
    <t>20-110-000</t>
  </si>
  <si>
    <t>SINCLAIR, KARIN M</t>
  </si>
  <si>
    <t>36 PARK ST</t>
  </si>
  <si>
    <t>38-099-000</t>
  </si>
  <si>
    <t>SKYDELL, VICKI C &amp; PAUL E (TTEES)</t>
  </si>
  <si>
    <t>VICKI C SKYDELL LIVING TRUST 12/3/2020</t>
  </si>
  <si>
    <t>251 HIGH ST</t>
  </si>
  <si>
    <t>22-006-001</t>
  </si>
  <si>
    <t>OAK GROVE  1</t>
  </si>
  <si>
    <t>SMALL, BARBARA L</t>
  </si>
  <si>
    <t>20 OAK GROVE AVE APT 1</t>
  </si>
  <si>
    <t>04530-2255</t>
  </si>
  <si>
    <t>26-110-000</t>
  </si>
  <si>
    <t>SMALL, CHARLES G &amp; JILL H</t>
  </si>
  <si>
    <t>938 MIDDLE ST</t>
  </si>
  <si>
    <t>26-104-000</t>
  </si>
  <si>
    <t>SMALL, LAURIE J</t>
  </si>
  <si>
    <t>904 MIDDLE ST</t>
  </si>
  <si>
    <t>04530-2451</t>
  </si>
  <si>
    <t>26-188-000</t>
  </si>
  <si>
    <t>SMALL, MARY E &amp; BAILEY, DEAN S</t>
  </si>
  <si>
    <t>980 WASHINGTON ST</t>
  </si>
  <si>
    <t>33-062-000</t>
  </si>
  <si>
    <t>SMALL, PETER L</t>
  </si>
  <si>
    <t>23 CHERRY ST</t>
  </si>
  <si>
    <t>04530-1716</t>
  </si>
  <si>
    <t>20-217-000</t>
  </si>
  <si>
    <t>SMITH, EVELYN J</t>
  </si>
  <si>
    <t>4 VALLEY RD</t>
  </si>
  <si>
    <t>04530-2820</t>
  </si>
  <si>
    <t>43-004-000</t>
  </si>
  <si>
    <t>SMITH, HAROLD T &amp; JACQUELYN A</t>
  </si>
  <si>
    <t>17 WEBBER AVE</t>
  </si>
  <si>
    <t>09-013-000</t>
  </si>
  <si>
    <t>SMITH, LEON W &amp; DEBORAH C</t>
  </si>
  <si>
    <t>203 RIDGE RD</t>
  </si>
  <si>
    <t>04530-9709</t>
  </si>
  <si>
    <t>21-005-000</t>
  </si>
  <si>
    <t>SMITH, MARK B</t>
  </si>
  <si>
    <t>1024 WASHINGTON ST</t>
  </si>
  <si>
    <t>42-021-001</t>
  </si>
  <si>
    <t>CHANNEL</t>
  </si>
  <si>
    <t>SNELL, SHARON</t>
  </si>
  <si>
    <t>1 CHANNEL VIEW</t>
  </si>
  <si>
    <t>04530-1601</t>
  </si>
  <si>
    <t>40-003-000</t>
  </si>
  <si>
    <t>SNYDER, DUANE A &amp; LAURA L</t>
  </si>
  <si>
    <t>163 HIGH ST</t>
  </si>
  <si>
    <t>21-090-000</t>
  </si>
  <si>
    <t>SOLVAY, MARILYN C</t>
  </si>
  <si>
    <t>1075 HIGH ST</t>
  </si>
  <si>
    <t>05-004-000</t>
  </si>
  <si>
    <t>SONIA, HAROLD J JR</t>
  </si>
  <si>
    <t>170 VARNEY MILL RD</t>
  </si>
  <si>
    <t>21-157-000</t>
  </si>
  <si>
    <t>SPENCER, ANNE  M (TTEE)</t>
  </si>
  <si>
    <t>ANNE M SPENCER LIVING TRUST OF 12/1/2021</t>
  </si>
  <si>
    <t>3 DUMMER ST</t>
  </si>
  <si>
    <t>28-131-000</t>
  </si>
  <si>
    <t>SPIVEY, LYNN L &amp; BRYAN K</t>
  </si>
  <si>
    <t>280 CENTRE ST</t>
  </si>
  <si>
    <t>25-206-000</t>
  </si>
  <si>
    <t>SPROUL, DONALD L &amp; JOYCE L</t>
  </si>
  <si>
    <t>120 BEDFORD ST</t>
  </si>
  <si>
    <t>04530-2413</t>
  </si>
  <si>
    <t>28-016-000</t>
  </si>
  <si>
    <t>STACKPOLE, ARLAND G &amp; GISELA E</t>
  </si>
  <si>
    <t>45 WESTERN AVE</t>
  </si>
  <si>
    <t>22-042-000</t>
  </si>
  <si>
    <t>STANTON, MARY ELLEN</t>
  </si>
  <si>
    <t>21 CRAWFORD DR</t>
  </si>
  <si>
    <t>04530-2349</t>
  </si>
  <si>
    <t>20-087-000</t>
  </si>
  <si>
    <t>STAPLES, MYRA M</t>
  </si>
  <si>
    <t>25 PARK RD</t>
  </si>
  <si>
    <t>14-052-000</t>
  </si>
  <si>
    <t>STEEN, THOMAS H</t>
  </si>
  <si>
    <t>1408 WASHINGTON ST</t>
  </si>
  <si>
    <t>20-196-000</t>
  </si>
  <si>
    <t>STENQUIST, SANDRA W</t>
  </si>
  <si>
    <t>22 OLIVER ST</t>
  </si>
  <si>
    <t>33-128-000</t>
  </si>
  <si>
    <t>STERLING, DARRYL R</t>
  </si>
  <si>
    <t>STONE-STERLING, ELIZABETH C</t>
  </si>
  <si>
    <t>11 CORLISS ST</t>
  </si>
  <si>
    <t>28-107-000</t>
  </si>
  <si>
    <t>STEVENS, COLLEEN M</t>
  </si>
  <si>
    <t>5 WINSLOW CT</t>
  </si>
  <si>
    <t>33-020-000</t>
  </si>
  <si>
    <t>STEVENS, CYRIL J &amp; JANICE J</t>
  </si>
  <si>
    <t>82 PINE ST</t>
  </si>
  <si>
    <t>04530-1740</t>
  </si>
  <si>
    <t>32-020-000</t>
  </si>
  <si>
    <t>STEVENS, SHARON A</t>
  </si>
  <si>
    <t>25 HINCKLEY ST</t>
  </si>
  <si>
    <t>22-065-000</t>
  </si>
  <si>
    <t>STILPHEN, CLARENCE E</t>
  </si>
  <si>
    <t>19 NEWTON RD</t>
  </si>
  <si>
    <t>05-027-001</t>
  </si>
  <si>
    <t>STIMPSON, BONNIE</t>
  </si>
  <si>
    <t>151 VARNEY MILL RD</t>
  </si>
  <si>
    <t>38-108-018</t>
  </si>
  <si>
    <t>SCHOONER RIDGE  18</t>
  </si>
  <si>
    <t>STINSON, CARL W &amp; LUCY E</t>
  </si>
  <si>
    <t>2 SCHOONER RIDGE RD Unit 18</t>
  </si>
  <si>
    <t>26-129-000</t>
  </si>
  <si>
    <t>STONE, FRANCES T</t>
  </si>
  <si>
    <t>951 MIDDLE ST</t>
  </si>
  <si>
    <t>04530-2426</t>
  </si>
  <si>
    <t>20-083-000</t>
  </si>
  <si>
    <t>STOY, JOHN H &amp; GALE A</t>
  </si>
  <si>
    <t>37 PARK ST</t>
  </si>
  <si>
    <t>29-024-000</t>
  </si>
  <si>
    <t>DRAYTON</t>
  </si>
  <si>
    <t>STROZIER, EDWARD &amp; VALAJEAN</t>
  </si>
  <si>
    <t>8 DRAYTON RD</t>
  </si>
  <si>
    <t>04530-1507</t>
  </si>
  <si>
    <t>43-027-000</t>
  </si>
  <si>
    <t>STULTZ, SHERRY</t>
  </si>
  <si>
    <t>30 WEBBER AVE</t>
  </si>
  <si>
    <t>46-011-000</t>
  </si>
  <si>
    <t>STURGEON, BARRY M</t>
  </si>
  <si>
    <t>3 HIGH ST</t>
  </si>
  <si>
    <t>19-148-000</t>
  </si>
  <si>
    <t>STUTZKE, WILLIAM E &amp;</t>
  </si>
  <si>
    <t>BLANCH, BONITA L</t>
  </si>
  <si>
    <t>4 HEATH LN</t>
  </si>
  <si>
    <t>04530-2311</t>
  </si>
  <si>
    <t>14-078-000</t>
  </si>
  <si>
    <t>SUGGS, MERLIN H &amp; ADELE M</t>
  </si>
  <si>
    <t>5 BARQUE RD</t>
  </si>
  <si>
    <t>04530-2915</t>
  </si>
  <si>
    <t>26-258-421</t>
  </si>
  <si>
    <t>FRONT  201</t>
  </si>
  <si>
    <t>SULLIVAN, SUSAN LAWLER</t>
  </si>
  <si>
    <t>SULLIVAN, MICHAEL DAVID</t>
  </si>
  <si>
    <t>285 FRONT ST #201</t>
  </si>
  <si>
    <t>21-073-000</t>
  </si>
  <si>
    <t>SWENSON, JOHN S &amp;</t>
  </si>
  <si>
    <t>NELLIS, NANCY</t>
  </si>
  <si>
    <t>985 HIGH ST</t>
  </si>
  <si>
    <t>13-045-000</t>
  </si>
  <si>
    <t>TARBOX, JOHN W IV &amp; SUSAN JANE</t>
  </si>
  <si>
    <t>1525 WASHINGTON ST</t>
  </si>
  <si>
    <t>04530-2920</t>
  </si>
  <si>
    <t>21-001-000</t>
  </si>
  <si>
    <t>TARPLEY, DANIELL &amp; JANETH C</t>
  </si>
  <si>
    <t>994 WASHINGTON ST</t>
  </si>
  <si>
    <t>22-054-000</t>
  </si>
  <si>
    <t>TATE, ROBERT M</t>
  </si>
  <si>
    <t>14 NEWTON RD</t>
  </si>
  <si>
    <t>26-065-000</t>
  </si>
  <si>
    <t>TAYLOR, BETTY L</t>
  </si>
  <si>
    <t>106 NORTH ST</t>
  </si>
  <si>
    <t>07-024-000</t>
  </si>
  <si>
    <t>THAYER, JOHN W III</t>
  </si>
  <si>
    <t>406 RIDGE RD</t>
  </si>
  <si>
    <t>46-022-000</t>
  </si>
  <si>
    <t>THOMPSON, JEFFREY E &amp; BARBARA H</t>
  </si>
  <si>
    <t>24 HIGH ST</t>
  </si>
  <si>
    <t>04530-1611</t>
  </si>
  <si>
    <t>20-019-000</t>
  </si>
  <si>
    <t>THURLOW, LOWELL B &amp; SUZANNE</t>
  </si>
  <si>
    <t>AKA THURLOW, SUSANNE</t>
  </si>
  <si>
    <t>6 MEADOW WAY</t>
  </si>
  <si>
    <t>04530-2351</t>
  </si>
  <si>
    <t>22-006-002</t>
  </si>
  <si>
    <t>OAK GROVE  2</t>
  </si>
  <si>
    <t>TIBBETTS, BARBARA A</t>
  </si>
  <si>
    <t>20 OAK GROVE AVE UNIT 2</t>
  </si>
  <si>
    <t>05-007-000</t>
  </si>
  <si>
    <t>TOY, CHRISTOPHER M &amp; JOAN P, TTEES</t>
  </si>
  <si>
    <t>TOY FAMILY LIVING TRUST</t>
  </si>
  <si>
    <t>12 EAGLE POINT RD</t>
  </si>
  <si>
    <t>42-028-000</t>
  </si>
  <si>
    <t>TRAFTON, MICHAEL B &amp; VICKI J</t>
  </si>
  <si>
    <t>77 HIGH ST</t>
  </si>
  <si>
    <t>16-039-000</t>
  </si>
  <si>
    <t>TRASK, DAVID O (SJT)</t>
  </si>
  <si>
    <t>402 WHISKEAG RD</t>
  </si>
  <si>
    <t>20-363-000</t>
  </si>
  <si>
    <t>TRAUTMAN, ELIZABETH ANN</t>
  </si>
  <si>
    <t>MOSHER, JOHN PHILLIP</t>
  </si>
  <si>
    <t>14 SOMERSET PL</t>
  </si>
  <si>
    <t>26-006-000</t>
  </si>
  <si>
    <t>TROTT, SAMUEL M &amp; BARBARA J</t>
  </si>
  <si>
    <t>862 HIGH ST</t>
  </si>
  <si>
    <t>04530-1746</t>
  </si>
  <si>
    <t>11-001-000</t>
  </si>
  <si>
    <t>TRUDEAU, JAY M</t>
  </si>
  <si>
    <t>10 STATE RD STE  PMB 276</t>
  </si>
  <si>
    <t>13-059-000</t>
  </si>
  <si>
    <t>TRUE, LYNNE M</t>
  </si>
  <si>
    <t>1475 WASHINGTON ST</t>
  </si>
  <si>
    <t>15-032-000</t>
  </si>
  <si>
    <t>TRUESDELL, WILLIAM M &amp; MARY H</t>
  </si>
  <si>
    <t>165 WHISKEAG RD</t>
  </si>
  <si>
    <t>26-191-002</t>
  </si>
  <si>
    <t>TUKEY, SALLY E</t>
  </si>
  <si>
    <t>19 NORTH ST</t>
  </si>
  <si>
    <t>33-064-000</t>
  </si>
  <si>
    <t>UNDERWOOD, JOHN W JR &amp; CATHERINE A</t>
  </si>
  <si>
    <t>16 CHERRY ST</t>
  </si>
  <si>
    <t>25-064-000</t>
  </si>
  <si>
    <t>VACHON, BERNARD I</t>
  </si>
  <si>
    <t>118 LINCOLN ST</t>
  </si>
  <si>
    <t>05-017-000</t>
  </si>
  <si>
    <t>VAHEY, WILLIAM F &amp; VIERA B</t>
  </si>
  <si>
    <t>30 WEST CHOPS POINT RD</t>
  </si>
  <si>
    <t>19-057-000</t>
  </si>
  <si>
    <t>VAILLANCOURT, BERT M</t>
  </si>
  <si>
    <t>9 ADAMS CT</t>
  </si>
  <si>
    <t>14-005-000</t>
  </si>
  <si>
    <t>VAN DEUSEN, JENIFER S</t>
  </si>
  <si>
    <t>1431 HIGH ST</t>
  </si>
  <si>
    <t>21-244-000</t>
  </si>
  <si>
    <t>VANDERVOORT, ELENA</t>
  </si>
  <si>
    <t>2 GROVE ST</t>
  </si>
  <si>
    <t>38-108-011</t>
  </si>
  <si>
    <t>SCHOONER RIDGE  11</t>
  </si>
  <si>
    <t>VICTOR, SUSAN K</t>
  </si>
  <si>
    <t>2 SCHOONER RIDGE RD Unit 11</t>
  </si>
  <si>
    <t>17-010-000</t>
  </si>
  <si>
    <t>VOORHEES JOHN WILLIAM</t>
  </si>
  <si>
    <t>PO BOX 881</t>
  </si>
  <si>
    <t>19-094-000</t>
  </si>
  <si>
    <t>BOWMAN</t>
  </si>
  <si>
    <t>VOSE, DENNIS L (LE)</t>
  </si>
  <si>
    <t>BARKER, BRENDA L VOSE (RM)</t>
  </si>
  <si>
    <t>3 BOWMAN ST</t>
  </si>
  <si>
    <t>25-122-000</t>
  </si>
  <si>
    <t>WINDJAMMER</t>
  </si>
  <si>
    <t>WADE, JAMES R &amp; ELIZABETH C</t>
  </si>
  <si>
    <t>48 WINDJAMMER WAY</t>
  </si>
  <si>
    <t>04530-2207</t>
  </si>
  <si>
    <t>22-097-000</t>
  </si>
  <si>
    <t>GERALD</t>
  </si>
  <si>
    <t>WAGNER, STEPHANIE R, TRUSTEE</t>
  </si>
  <si>
    <t>14 GERALD STREET REALTY TRUST</t>
  </si>
  <si>
    <t>14 GERALD ST</t>
  </si>
  <si>
    <t>20-360-000</t>
  </si>
  <si>
    <t>WAITE, JAN E</t>
  </si>
  <si>
    <t>1185 WASHINGTON ST</t>
  </si>
  <si>
    <t>12-007-000</t>
  </si>
  <si>
    <t>WALES, ROLAND W &amp; DONNA W</t>
  </si>
  <si>
    <t>1538 WASHINGTON ST</t>
  </si>
  <si>
    <t>25-177-000</t>
  </si>
  <si>
    <t>WALKER, RICHARD D III &amp; PAULA H</t>
  </si>
  <si>
    <t>87 BEDFORD ST</t>
  </si>
  <si>
    <t>38-094-000</t>
  </si>
  <si>
    <t>WALLACE, BEVERLY M &amp; LOUTON H</t>
  </si>
  <si>
    <t>5 GODDARD ST</t>
  </si>
  <si>
    <t>04530-1607</t>
  </si>
  <si>
    <t>21-050-000</t>
  </si>
  <si>
    <t>WALTON, ALAN L &amp; ELIZABETH M</t>
  </si>
  <si>
    <t>1019 MIDDLE ST</t>
  </si>
  <si>
    <t>04530-2220</t>
  </si>
  <si>
    <t>20-257-000</t>
  </si>
  <si>
    <t>WARD, DAVID L</t>
  </si>
  <si>
    <t>HATCH, KARL D</t>
  </si>
  <si>
    <t>20 MECHANIC ST</t>
  </si>
  <si>
    <t>38-017-001</t>
  </si>
  <si>
    <t>WATT, EVELYN M</t>
  </si>
  <si>
    <t>221 WASHINGTON ST</t>
  </si>
  <si>
    <t>20-084-000</t>
  </si>
  <si>
    <t>WATTS, F JOANNE (TR)</t>
  </si>
  <si>
    <t>F JOANNE WATTS LIVING TRUST OF 1/02/19</t>
  </si>
  <si>
    <t>35 PARK ST</t>
  </si>
  <si>
    <t>26-068-000</t>
  </si>
  <si>
    <t>WAXMAN, HOWARD &amp;</t>
  </si>
  <si>
    <t>SCHINHOFER, LISA ANN</t>
  </si>
  <si>
    <t>945 HIGH ST</t>
  </si>
  <si>
    <t>26-010-000</t>
  </si>
  <si>
    <t>WEBB, WILLIAM BRUCE</t>
  </si>
  <si>
    <t>12 GREEN ST</t>
  </si>
  <si>
    <t>33-060-000</t>
  </si>
  <si>
    <t>WELCH, KEVIN R &amp; RUTH V</t>
  </si>
  <si>
    <t>35 CHERRY ST</t>
  </si>
  <si>
    <t>04350</t>
  </si>
  <si>
    <t>15-034-000</t>
  </si>
  <si>
    <t>WELLS, ALLEN</t>
  </si>
  <si>
    <t>WELLS, KATHERINE C</t>
  </si>
  <si>
    <t>153  WHISKEAG RD</t>
  </si>
  <si>
    <t>25-169-000</t>
  </si>
  <si>
    <t>WELSH, MARK H &amp; BILLIE C</t>
  </si>
  <si>
    <t>127 BEDFORD ST</t>
  </si>
  <si>
    <t>33-152-000</t>
  </si>
  <si>
    <t>WEST, BARBARA</t>
  </si>
  <si>
    <t>53 PINE ST</t>
  </si>
  <si>
    <t>26-258-321</t>
  </si>
  <si>
    <t>COMMERCIAL  201</t>
  </si>
  <si>
    <t>WESTCOTT, DANIELLE &amp;</t>
  </si>
  <si>
    <t>GOODWIN, PETER W</t>
  </si>
  <si>
    <t>155 COMMERCIAL ST UNIT 201</t>
  </si>
  <si>
    <t>13-029-000</t>
  </si>
  <si>
    <t>WESTLAKE, ROBERT N &amp; JUDITH A</t>
  </si>
  <si>
    <t>1484 WASHINGTON ST</t>
  </si>
  <si>
    <t>28-305-000</t>
  </si>
  <si>
    <t>WESTON, KENNETH B &amp; SUSAN CHICHETTO</t>
  </si>
  <si>
    <t>18 ALLEN ST</t>
  </si>
  <si>
    <t>19-019-000</t>
  </si>
  <si>
    <t>WETHERBEE, DAVID J &amp; MARY JO</t>
  </si>
  <si>
    <t>11 SEEKINS DR</t>
  </si>
  <si>
    <t>25-028-000</t>
  </si>
  <si>
    <t>WHITE, A CURTIS &amp; EMI K</t>
  </si>
  <si>
    <t>10 ANDREWS RD</t>
  </si>
  <si>
    <t>27-007-000</t>
  </si>
  <si>
    <t>WHITE, ARTHUR W (SJT)</t>
  </si>
  <si>
    <t>788 HIGH ST</t>
  </si>
  <si>
    <t>16-056-000</t>
  </si>
  <si>
    <t>WHITE, DOROTHY J (SJT)</t>
  </si>
  <si>
    <t>57 RIDGE RD</t>
  </si>
  <si>
    <t>37-001-000</t>
  </si>
  <si>
    <t>WHITE, STEPHEN C &amp; MARION R</t>
  </si>
  <si>
    <t>217 HIGH ST</t>
  </si>
  <si>
    <t>25-118-000</t>
  </si>
  <si>
    <t>WHITE, SUZANNE C</t>
  </si>
  <si>
    <t>47 WINDJAMMER WAY</t>
  </si>
  <si>
    <t>20-231-000</t>
  </si>
  <si>
    <t>WHITEHEAD, CARLA S (TTEE)</t>
  </si>
  <si>
    <t>CARLA S WHITEHEAD LIVING TRUST</t>
  </si>
  <si>
    <t>37 OLIVER ST</t>
  </si>
  <si>
    <t>28-146-000</t>
  </si>
  <si>
    <t>WHITTAKER, SUSAN</t>
  </si>
  <si>
    <t>28 FLORAL ST</t>
  </si>
  <si>
    <t>26-128-000</t>
  </si>
  <si>
    <t>WIEMERS, EUGENE &amp; JENNINGS, NANCY TRS</t>
  </si>
  <si>
    <t>NANCY JENNINGS LIVING TRUST 10/27/2008</t>
  </si>
  <si>
    <t>959 MIDDLE ST</t>
  </si>
  <si>
    <t>42-012-000</t>
  </si>
  <si>
    <t>WILEY, JON R &amp; JOAN E</t>
  </si>
  <si>
    <t>2 RIVERVIEW RD</t>
  </si>
  <si>
    <t>20-251-000</t>
  </si>
  <si>
    <t>WILHELM, SCOTT S (SJT)</t>
  </si>
  <si>
    <t>1234 WASHINGTON ST</t>
  </si>
  <si>
    <t>25-034-000</t>
  </si>
  <si>
    <t>WILKINS, LLOYD R &amp; MARY E</t>
  </si>
  <si>
    <t>22 ANDREWS RD</t>
  </si>
  <si>
    <t>15-012-000</t>
  </si>
  <si>
    <t>WILLIAMS, CARL L (TTEE)</t>
  </si>
  <si>
    <t>CARL L WILLIAMS LIVING TRUST OF 12-8-15</t>
  </si>
  <si>
    <t>200 WHISKEAG RD</t>
  </si>
  <si>
    <t>45-016-000</t>
  </si>
  <si>
    <t>WILLIAMS, DEBORAH LEE</t>
  </si>
  <si>
    <t>9 FAIRVIEW LN</t>
  </si>
  <si>
    <t>33-151-000</t>
  </si>
  <si>
    <t>WILLIAMS, GILBERTE A</t>
  </si>
  <si>
    <t>57 PINE ST</t>
  </si>
  <si>
    <t>04530-1742</t>
  </si>
  <si>
    <t>25-084-000</t>
  </si>
  <si>
    <t>WILLIAMS, IVY KATHERINE</t>
  </si>
  <si>
    <t>136 BEDFORD ST</t>
  </si>
  <si>
    <t>20-137-000</t>
  </si>
  <si>
    <t>WILSON, CATHERINE R</t>
  </si>
  <si>
    <t>29 VALLEY RD</t>
  </si>
  <si>
    <t>43-003-000</t>
  </si>
  <si>
    <t>WILSON, JOYCE E</t>
  </si>
  <si>
    <t>21 WEBBER AVE</t>
  </si>
  <si>
    <t>20-235-000</t>
  </si>
  <si>
    <t>WILSON, KIM M</t>
  </si>
  <si>
    <t>29 OLIVER ST</t>
  </si>
  <si>
    <t>43-015-000</t>
  </si>
  <si>
    <t>WOLFE, THEODORE E &amp; PHYLLIS A</t>
  </si>
  <si>
    <t>59 LEMONT ST</t>
  </si>
  <si>
    <t>13-049-000</t>
  </si>
  <si>
    <t>WOLFF, GEOFFREY A &amp; PRISCILLA P</t>
  </si>
  <si>
    <t>1507 WASHINGTON ST</t>
  </si>
  <si>
    <t>25-025-000</t>
  </si>
  <si>
    <t>WOOD, PAUL V</t>
  </si>
  <si>
    <t>4 ANDREWS RD, UNIT B</t>
  </si>
  <si>
    <t>19-016-000</t>
  </si>
  <si>
    <t>WRIGHT, SARA E &amp;</t>
  </si>
  <si>
    <t>LAROCHELLE, LAWRENCE R</t>
  </si>
  <si>
    <t>17 SEEKINS DRIVE</t>
  </si>
  <si>
    <t>27-209-000</t>
  </si>
  <si>
    <t>YOUNG, ARNOLD C &amp; CHERYL A</t>
  </si>
  <si>
    <t>54 GRANITE ST</t>
  </si>
  <si>
    <t>39-042-000</t>
  </si>
  <si>
    <t>YOUNG, JAMES</t>
  </si>
  <si>
    <t>135 MIDDLE ST</t>
  </si>
  <si>
    <t>21-071-000</t>
  </si>
  <si>
    <t>ZAHN, CHARLOTTE</t>
  </si>
  <si>
    <t>999 HIGH ST</t>
  </si>
  <si>
    <t>27-201-000</t>
  </si>
  <si>
    <t>ZELINKA, STEVE A &amp; CYNTHIA K</t>
  </si>
  <si>
    <t>714 MIDDLE ST</t>
  </si>
  <si>
    <t>04530-2525</t>
  </si>
  <si>
    <t>01-010-000</t>
  </si>
  <si>
    <t>ZITTEL, JOHN D (SJT)</t>
  </si>
  <si>
    <t>48 WEST CHOPS POINT RD</t>
  </si>
  <si>
    <t>$2,475,635.43</t>
  </si>
  <si>
    <t>Total taxes paid by those with stabilized valuations</t>
  </si>
  <si>
    <t>Total reimbursement by State of Maine for Property Tax Stabilization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</si>
</sst>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77" formatCode="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16" applyNumberFormat="1" applyFont="1"/>
    <xf numFmtId="44" fontId="0" fillId="0" borderId="0" xfId="16" applyFont="1"/>
    <xf numFmtId="8" fontId="0" fillId="0" borderId="0" xfId="16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3" fontId="0" fillId="0" borderId="0" xfId="18" applyFont="1" applyAlignment="1">
      <alignment wrapText="1"/>
    </xf>
    <xf numFmtId="164" fontId="2" fillId="0" borderId="0" xfId="16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16" applyNumberFormat="1" applyFont="1" applyAlignment="1">
      <alignment wrapText="1"/>
    </xf>
    <xf numFmtId="8" fontId="0" fillId="0" borderId="0" xfId="16" applyNumberFormat="1" applyFont="1" applyAlignment="1">
      <alignment wrapText="1"/>
    </xf>
    <xf numFmtId="49" fontId="0" fillId="0" borderId="0" xfId="0" applyNumberFormat="1"/>
    <xf numFmtId="164" fontId="2" fillId="0" borderId="0" xfId="0" applyNumberFormat="1" applyFont="1"/>
    <xf numFmtId="43" fontId="0" fillId="0" borderId="0" xfId="18" applyFont="1"/>
    <xf numFmtId="164" fontId="0" fillId="0" borderId="0" xfId="0" applyNumberFormat="1"/>
    <xf numFmtId="164" fontId="2" fillId="0" borderId="0" xfId="16" applyNumberFormat="1" applyFont="1"/>
    <xf numFmtId="165" fontId="3" fillId="0" borderId="0" xfId="0" applyNumberFormat="1" applyFont="1"/>
    <xf numFmtId="165" fontId="0" fillId="0" borderId="0" xfId="16" applyNumberFormat="1" applyFont="1"/>
    <xf numFmtId="8" fontId="4" fillId="0" borderId="0" xfId="16" applyNumberFormat="1" applyFont="1"/>
    <xf numFmtId="165" fontId="2" fillId="0" borderId="0" xfId="0" applyNumberFormat="1" applyFont="1"/>
    <xf numFmtId="165" fontId="3" fillId="0" borderId="0" xfId="16" applyNumberFormat="1" applyFont="1"/>
    <xf numFmtId="164" fontId="0" fillId="0" borderId="0" xfId="16" applyNumberFormat="1" applyFont="1" applyAlignment="1">
      <alignment wrapText="1"/>
    </xf>
    <xf numFmtId="164" fontId="0" fillId="0" borderId="0" xfId="16" applyNumberFormat="1" applyFont="1"/>
    <xf numFmtId="164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8" fontId="0" fillId="0" borderId="0" xfId="0" applyNumberFormat="1" applyFont="1"/>
    <xf numFmtId="165" fontId="0" fillId="0" borderId="0" xfId="0" applyNumberFormat="1" applyFont="1" applyAlignment="1">
      <alignment horizontal="right"/>
    </xf>
    <xf numFmtId="165" fontId="5" fillId="0" borderId="0" xfId="16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&quot;$&quot;#,##0.0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8" formatCode="&quot;$&quot;#,##0.00_);[Red]\(&quot;$&quot;#,##0.00\)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&quot;$&quot;#,##0.0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43" formatCode="_(* #,##0.00_);_(* \(#,##0.00\);_(* &quot;-&quot;??_);_(@_)"/>
    </dxf>
    <dxf>
      <numFmt numFmtId="177" formatCode="@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@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numFmt numFmtId="177" formatCode="@"/>
    </dxf>
    <dxf>
      <numFmt numFmtId="177" formatCode="@"/>
    </dxf>
    <dxf>
      <font>
        <b/>
        <color rgb="FFFF0000"/>
      </font>
      <numFmt numFmtId="165" formatCode="&quot;$&quot;#,##0.00"/>
    </dxf>
    <dxf>
      <numFmt numFmtId="8" formatCode="&quot;$&quot;#,##0.00_);[Red]\(&quot;$&quot;#,##0.00\)"/>
    </dxf>
    <dxf>
      <font>
        <b/>
      </font>
      <numFmt numFmtId="165" formatCode="&quot;$&quot;#,##0.0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43" formatCode="_(* #,##0.00_);_(* \(#,##0.00\);_(* &quot;-&quot;??_);_(@_)"/>
    </dxf>
    <dxf>
      <numFmt numFmtId="177" formatCode="@"/>
    </dxf>
    <dxf>
      <numFmt numFmtId="177" formatCode="@"/>
    </dxf>
    <dxf>
      <font>
        <b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numFmt numFmtId="177" formatCode="@"/>
    </dxf>
    <dxf>
      <numFmt numFmtId="177" formatCode="@"/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ityofbathadmin-my.sharepoint.com\personal\brenda_cityofbath_com\Documents\Commitment%20Information%20in%20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 Estate Commitment"/>
      <sheetName val="Personal Property"/>
      <sheetName val="Tax Exempt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e23" displayName="Table23" ref="A3:Z679" totalsRowCount="1" headerRowDxfId="32">
  <autoFilter ref="A3:Z678"/>
  <sortState ref="A4:Z678">
    <sortCondition sortBy="value" ref="D4:D678"/>
  </sortState>
  <tableColumns count="26">
    <tableColumn id="130" name="Acct_Num" dataDxfId="31" totalsRowDxfId="15"/>
    <tableColumn id="5" name="StNo"/>
    <tableColumn id="129" name="StreetName2"/>
    <tableColumn id="7" name="Owner1"/>
    <tableColumn id="8" name="Owner2"/>
    <tableColumn id="9" name="Mailing_Address1"/>
    <tableColumn id="11" name="City"/>
    <tableColumn id="12" name="ST"/>
    <tableColumn id="13" name="ZIP" dataDxfId="30" totalsRowDxfId="14"/>
    <tableColumn id="19" name="Exemption1"/>
    <tableColumn id="20" name="ExAmt1" dataDxfId="29" totalsRowDxfId="13"/>
    <tableColumn id="22" name="Exemption2"/>
    <tableColumn id="23" name="ExAmt2" dataDxfId="28" totalsRowDxfId="12"/>
    <tableColumn id="25" name="Exemption3"/>
    <tableColumn id="26" name="ExAmt3" dataDxfId="27" totalsRowDxfId="11"/>
    <tableColumn id="27" name="Total Exemptions" dataDxfId="26" totalsRowDxfId="10">
      <calculatedColumnFormula>K4+M4+O4</calculatedColumnFormula>
    </tableColumn>
    <tableColumn id="28" name="Land Use Code" dataDxfId="25" totalsRowDxfId="9"/>
    <tableColumn id="119" name="Land_Use" dataDxfId="24" totalsRowDxfId="8"/>
    <tableColumn id="120" name="Acres" dataDxfId="23" totalsRowDxfId="7"/>
    <tableColumn id="124" name="Total_Land_Value" dataDxfId="22" totalsRowDxfId="6"/>
    <tableColumn id="123" name="Total_Building_Value" dataDxfId="21" totalsRowDxfId="5"/>
    <tableColumn id="108" name="Total_Assessed_Value" dataDxfId="20" totalsRowFunction="sum" totalsRowDxfId="4"/>
    <tableColumn id="126" name="Net_Taxable_Value" dataDxfId="19" totalsRowFunction="sum" totalsRowDxfId="3">
      <calculatedColumnFormula>V4-P4</calculatedColumnFormula>
    </tableColumn>
    <tableColumn id="117" name="Tax_Amount_2023*" dataDxfId="18" totalsRowFunction="sum" totalsRowDxfId="2">
      <calculatedColumnFormula>W4*0.0169</calculatedColumnFormula>
    </tableColumn>
    <tableColumn id="118" name="Stabilized Tax Amount (2022 Tax Amount)*" dataDxfId="16" totalsRowLabel="$2,475,635.43" totalsRowDxfId="0"/>
    <tableColumn id="127" name="Difference Stabilized to 2023 Tax Amount*" dataDxfId="17" totalsRowFunction="sum" totalsRowDxfId="1">
      <calculatedColumnFormula>'[1]Tax Exempt'!#REF!-'[1]Tax Exempt'!#REF!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138C8-56B9-47D9-9D45-646DE2C05B23}">
  <sheetPr>
    <pageSetUpPr fitToPage="1"/>
  </sheetPr>
  <dimension ref="A1:Z681"/>
  <sheetViews>
    <sheetView tabSelected="1" workbookViewId="0" topLeftCell="A20">
      <selection activeCell="Z666" sqref="Z666"/>
    </sheetView>
  </sheetViews>
  <sheetFormatPr defaultColWidth="9.140625" defaultRowHeight="15"/>
  <cols>
    <col min="1" max="1" width="16.8515625" style="0" bestFit="1" customWidth="1"/>
    <col min="2" max="2" width="7.7109375" style="0" customWidth="1"/>
    <col min="3" max="3" width="19.7109375" style="0" bestFit="1" customWidth="1"/>
    <col min="4" max="4" width="28.140625" style="0" customWidth="1"/>
    <col min="5" max="5" width="25.7109375" style="0" customWidth="1"/>
    <col min="6" max="6" width="37.00390625" style="0" customWidth="1"/>
    <col min="7" max="7" width="8.421875" style="0" customWidth="1"/>
    <col min="8" max="8" width="5.140625" style="0" customWidth="1"/>
    <col min="9" max="9" width="12.7109375" style="0" customWidth="1"/>
    <col min="10" max="10" width="13.28125" style="0" hidden="1" customWidth="1"/>
    <col min="11" max="11" width="12.7109375" style="0" hidden="1" customWidth="1"/>
    <col min="12" max="12" width="13.28125" style="0" hidden="1" customWidth="1"/>
    <col min="13" max="13" width="16.140625" style="0" hidden="1" customWidth="1"/>
    <col min="14" max="14" width="18.421875" style="0" hidden="1" customWidth="1"/>
    <col min="15" max="15" width="11.57421875" style="1" hidden="1" customWidth="1"/>
    <col min="16" max="16" width="15.421875" style="0" bestFit="1" customWidth="1"/>
    <col min="17" max="17" width="9.8515625" style="2" customWidth="1"/>
    <col min="18" max="18" width="24.421875" style="0" bestFit="1" customWidth="1"/>
    <col min="19" max="19" width="13.421875" style="0" customWidth="1"/>
    <col min="20" max="20" width="15.00390625" style="0" bestFit="1" customWidth="1"/>
    <col min="21" max="21" width="17.28125" style="1" bestFit="1" customWidth="1"/>
    <col min="22" max="22" width="15.421875" style="0" customWidth="1"/>
    <col min="23" max="23" width="14.28125" style="3" bestFit="1" customWidth="1"/>
    <col min="24" max="24" width="17.8515625" style="4" customWidth="1"/>
    <col min="25" max="25" width="17.140625" style="5" customWidth="1"/>
    <col min="26" max="26" width="16.7109375" style="0" customWidth="1"/>
  </cols>
  <sheetData>
    <row r="1" spans="1:26" s="6" customFormat="1" ht="15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 s="1"/>
      <c r="P1"/>
      <c r="Q1" s="2"/>
      <c r="R1"/>
      <c r="S1"/>
      <c r="T1"/>
      <c r="U1" s="1"/>
      <c r="V1"/>
      <c r="W1" s="3"/>
      <c r="X1" s="4"/>
      <c r="Y1" s="5"/>
      <c r="Z1"/>
    </row>
    <row r="2" spans="1:26" s="6" customFormat="1" ht="15">
      <c r="A2"/>
      <c r="B2"/>
      <c r="C2"/>
      <c r="D2"/>
      <c r="E2"/>
      <c r="F2"/>
      <c r="G2"/>
      <c r="H2"/>
      <c r="I2"/>
      <c r="J2"/>
      <c r="K2"/>
      <c r="L2"/>
      <c r="M2"/>
      <c r="N2"/>
      <c r="O2" s="1"/>
      <c r="P2"/>
      <c r="Q2" s="2"/>
      <c r="R2"/>
      <c r="S2"/>
      <c r="T2"/>
      <c r="U2" s="1"/>
      <c r="V2"/>
      <c r="W2" s="3"/>
      <c r="X2" s="4"/>
      <c r="Y2" s="5"/>
      <c r="Z2"/>
    </row>
    <row r="3" spans="1:26" ht="4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7" t="s">
        <v>16</v>
      </c>
      <c r="Q3" s="6" t="s">
        <v>17</v>
      </c>
      <c r="R3" s="6" t="s">
        <v>18</v>
      </c>
      <c r="S3" s="8" t="s">
        <v>19</v>
      </c>
      <c r="T3" s="6" t="s">
        <v>20</v>
      </c>
      <c r="U3" s="6" t="s">
        <v>21</v>
      </c>
      <c r="V3" s="23" t="s">
        <v>22</v>
      </c>
      <c r="W3" s="9" t="s">
        <v>23</v>
      </c>
      <c r="X3" s="10" t="s">
        <v>24</v>
      </c>
      <c r="Y3" s="11" t="s">
        <v>25</v>
      </c>
      <c r="Z3" s="12" t="s">
        <v>26</v>
      </c>
    </row>
    <row r="4" spans="1:26" ht="15">
      <c r="A4" t="s">
        <v>27</v>
      </c>
      <c r="B4">
        <v>19</v>
      </c>
      <c r="C4" t="s">
        <v>28</v>
      </c>
      <c r="D4" t="s">
        <v>29</v>
      </c>
      <c r="F4" t="s">
        <v>30</v>
      </c>
      <c r="G4" t="s">
        <v>31</v>
      </c>
      <c r="H4" t="s">
        <v>32</v>
      </c>
      <c r="I4" s="13" t="s">
        <v>33</v>
      </c>
      <c r="J4" t="s">
        <v>34</v>
      </c>
      <c r="K4" s="2">
        <v>0</v>
      </c>
      <c r="L4" t="s">
        <v>35</v>
      </c>
      <c r="M4" s="2">
        <v>6000</v>
      </c>
      <c r="N4" t="s">
        <v>36</v>
      </c>
      <c r="O4" s="2">
        <v>25000</v>
      </c>
      <c r="P4" s="14">
        <f>K4+M4+O4</f>
        <v>31000</v>
      </c>
      <c r="Q4" s="13" t="s">
        <v>37</v>
      </c>
      <c r="R4" s="13" t="s">
        <v>38</v>
      </c>
      <c r="S4" s="15">
        <v>6.01</v>
      </c>
      <c r="T4" s="16">
        <v>86700</v>
      </c>
      <c r="U4" s="16">
        <v>74200</v>
      </c>
      <c r="V4" s="24">
        <v>160900</v>
      </c>
      <c r="W4" s="17">
        <f>V4-P4</f>
        <v>129900</v>
      </c>
      <c r="X4" s="18">
        <f>W4*0.0169</f>
        <v>2195.31</v>
      </c>
      <c r="Y4" s="19">
        <v>2380.68</v>
      </c>
      <c r="Z4" s="20"/>
    </row>
    <row r="5" spans="1:26" ht="15">
      <c r="A5" t="s">
        <v>39</v>
      </c>
      <c r="B5">
        <v>15</v>
      </c>
      <c r="C5" t="s">
        <v>40</v>
      </c>
      <c r="D5" t="s">
        <v>41</v>
      </c>
      <c r="F5" t="s">
        <v>42</v>
      </c>
      <c r="G5" t="s">
        <v>31</v>
      </c>
      <c r="H5" t="s">
        <v>32</v>
      </c>
      <c r="I5" s="13" t="s">
        <v>43</v>
      </c>
      <c r="J5" t="s">
        <v>34</v>
      </c>
      <c r="K5" s="2">
        <v>0</v>
      </c>
      <c r="L5" t="s">
        <v>36</v>
      </c>
      <c r="M5" s="2">
        <v>25000</v>
      </c>
      <c r="O5" s="2">
        <v>0</v>
      </c>
      <c r="P5" s="14">
        <f>K5+M5+O5</f>
        <v>25000</v>
      </c>
      <c r="Q5" s="13" t="s">
        <v>44</v>
      </c>
      <c r="R5" s="13" t="s">
        <v>45</v>
      </c>
      <c r="S5" s="15">
        <v>0.13999999999999999</v>
      </c>
      <c r="T5" s="16">
        <v>38300</v>
      </c>
      <c r="U5" s="16">
        <v>79600</v>
      </c>
      <c r="V5" s="24">
        <v>117900</v>
      </c>
      <c r="W5" s="17">
        <f>V5-P5</f>
        <v>92900</v>
      </c>
      <c r="X5" s="21">
        <f>W5*0.0169</f>
        <v>1570.0099999999998</v>
      </c>
      <c r="Y5" s="22">
        <v>1446.36</v>
      </c>
      <c r="Z5" s="20">
        <f>X5-Y5</f>
        <v>123.64999999999986</v>
      </c>
    </row>
    <row r="6" spans="1:26" ht="15">
      <c r="A6" t="s">
        <v>46</v>
      </c>
      <c r="B6">
        <v>69</v>
      </c>
      <c r="C6" t="s">
        <v>47</v>
      </c>
      <c r="D6" t="s">
        <v>48</v>
      </c>
      <c r="F6" t="s">
        <v>49</v>
      </c>
      <c r="G6" t="s">
        <v>31</v>
      </c>
      <c r="H6" t="s">
        <v>32</v>
      </c>
      <c r="I6" s="13" t="s">
        <v>33</v>
      </c>
      <c r="J6" t="s">
        <v>34</v>
      </c>
      <c r="K6" s="2">
        <v>0</v>
      </c>
      <c r="L6" t="s">
        <v>36</v>
      </c>
      <c r="M6" s="2">
        <v>25000</v>
      </c>
      <c r="O6" s="2">
        <v>0</v>
      </c>
      <c r="P6" s="14">
        <f>K6+M6+O6</f>
        <v>25000</v>
      </c>
      <c r="Q6" s="13" t="s">
        <v>44</v>
      </c>
      <c r="R6" s="13" t="s">
        <v>45</v>
      </c>
      <c r="S6" s="15">
        <v>0.21000000000000002</v>
      </c>
      <c r="T6" s="16">
        <v>60200</v>
      </c>
      <c r="U6" s="16">
        <v>155900</v>
      </c>
      <c r="V6" s="24">
        <v>216100</v>
      </c>
      <c r="W6" s="17">
        <f>V6-P6</f>
        <v>191100</v>
      </c>
      <c r="X6" s="21">
        <f>W6*0.0169</f>
        <v>3229.5899999999997</v>
      </c>
      <c r="Y6" s="22">
        <v>3213</v>
      </c>
      <c r="Z6" s="20">
        <f>X6-Y6</f>
        <v>16.58999999999969</v>
      </c>
    </row>
    <row r="7" spans="1:26" ht="15">
      <c r="A7" t="s">
        <v>50</v>
      </c>
      <c r="B7">
        <v>13</v>
      </c>
      <c r="C7" t="s">
        <v>51</v>
      </c>
      <c r="D7" t="s">
        <v>52</v>
      </c>
      <c r="F7" t="s">
        <v>53</v>
      </c>
      <c r="G7" t="s">
        <v>31</v>
      </c>
      <c r="H7" t="s">
        <v>32</v>
      </c>
      <c r="I7" s="13" t="s">
        <v>54</v>
      </c>
      <c r="J7" t="s">
        <v>34</v>
      </c>
      <c r="K7" s="2">
        <v>0</v>
      </c>
      <c r="L7" t="s">
        <v>36</v>
      </c>
      <c r="M7" s="2">
        <v>25000</v>
      </c>
      <c r="O7" s="2">
        <v>0</v>
      </c>
      <c r="P7" s="14">
        <f>K7+M7+O7</f>
        <v>25000</v>
      </c>
      <c r="Q7" s="13" t="s">
        <v>44</v>
      </c>
      <c r="R7" s="13" t="s">
        <v>45</v>
      </c>
      <c r="S7" s="15">
        <v>0.16</v>
      </c>
      <c r="T7" s="16">
        <v>83200</v>
      </c>
      <c r="U7" s="16">
        <v>228600</v>
      </c>
      <c r="V7" s="24">
        <v>311800</v>
      </c>
      <c r="W7" s="17">
        <f>V7-P7</f>
        <v>286800</v>
      </c>
      <c r="X7" s="21">
        <f>W7*0.0169</f>
        <v>4846.919999999999</v>
      </c>
      <c r="Y7" s="22">
        <v>4196.28</v>
      </c>
      <c r="Z7" s="20">
        <f>X7-Y7</f>
        <v>650.6399999999994</v>
      </c>
    </row>
    <row r="8" spans="1:26" ht="15">
      <c r="A8" t="s">
        <v>55</v>
      </c>
      <c r="B8">
        <v>149</v>
      </c>
      <c r="C8" t="s">
        <v>56</v>
      </c>
      <c r="D8" t="s">
        <v>57</v>
      </c>
      <c r="F8" t="s">
        <v>58</v>
      </c>
      <c r="G8" t="s">
        <v>31</v>
      </c>
      <c r="H8" t="s">
        <v>32</v>
      </c>
      <c r="I8" s="13" t="s">
        <v>33</v>
      </c>
      <c r="J8" t="s">
        <v>34</v>
      </c>
      <c r="K8" s="2">
        <v>0</v>
      </c>
      <c r="L8" t="s">
        <v>36</v>
      </c>
      <c r="M8" s="2">
        <v>25000</v>
      </c>
      <c r="O8" s="2">
        <v>0</v>
      </c>
      <c r="P8" s="14">
        <f>K8+M8+O8</f>
        <v>25000</v>
      </c>
      <c r="Q8" s="13" t="s">
        <v>59</v>
      </c>
      <c r="R8" s="13" t="s">
        <v>60</v>
      </c>
      <c r="S8" s="15">
        <v>0.72</v>
      </c>
      <c r="T8" s="16">
        <v>174631</v>
      </c>
      <c r="U8" s="16">
        <v>108700</v>
      </c>
      <c r="V8" s="24">
        <v>283331</v>
      </c>
      <c r="W8" s="17">
        <f>V8-P8</f>
        <v>258331</v>
      </c>
      <c r="X8" s="21">
        <f>W8*0.0169</f>
        <v>4365.7939</v>
      </c>
      <c r="Y8" s="22">
        <v>4261.56</v>
      </c>
      <c r="Z8" s="20">
        <f>X8-Y8</f>
        <v>104.23389999999927</v>
      </c>
    </row>
    <row r="9" spans="1:26" ht="15">
      <c r="A9" t="s">
        <v>61</v>
      </c>
      <c r="B9">
        <v>1240</v>
      </c>
      <c r="C9" t="s">
        <v>62</v>
      </c>
      <c r="D9" t="s">
        <v>63</v>
      </c>
      <c r="F9" t="s">
        <v>64</v>
      </c>
      <c r="G9" t="s">
        <v>31</v>
      </c>
      <c r="H9" t="s">
        <v>32</v>
      </c>
      <c r="I9" s="13" t="s">
        <v>65</v>
      </c>
      <c r="J9" t="s">
        <v>34</v>
      </c>
      <c r="K9" s="2">
        <v>0</v>
      </c>
      <c r="L9" t="s">
        <v>36</v>
      </c>
      <c r="M9" s="2">
        <v>25000</v>
      </c>
      <c r="O9" s="2">
        <v>0</v>
      </c>
      <c r="P9" s="14">
        <f>K9+M9+O9</f>
        <v>25000</v>
      </c>
      <c r="Q9" s="13" t="s">
        <v>44</v>
      </c>
      <c r="R9" s="13" t="s">
        <v>45</v>
      </c>
      <c r="S9" s="15">
        <v>0.2</v>
      </c>
      <c r="T9" s="16">
        <v>59300</v>
      </c>
      <c r="U9" s="16">
        <v>70100</v>
      </c>
      <c r="V9" s="24">
        <v>129400</v>
      </c>
      <c r="W9" s="17">
        <f>V9-P9</f>
        <v>104400</v>
      </c>
      <c r="X9" s="21">
        <f>W9*0.0169</f>
        <v>1764.36</v>
      </c>
      <c r="Y9" s="22">
        <v>1629.96</v>
      </c>
      <c r="Z9" s="20">
        <f>X9-Y9</f>
        <v>134.39999999999986</v>
      </c>
    </row>
    <row r="10" spans="1:26" ht="15">
      <c r="A10" t="s">
        <v>66</v>
      </c>
      <c r="B10">
        <v>18</v>
      </c>
      <c r="C10" t="s">
        <v>67</v>
      </c>
      <c r="D10" t="s">
        <v>68</v>
      </c>
      <c r="F10" t="s">
        <v>69</v>
      </c>
      <c r="G10" t="s">
        <v>31</v>
      </c>
      <c r="H10" t="s">
        <v>32</v>
      </c>
      <c r="I10" s="13" t="s">
        <v>70</v>
      </c>
      <c r="J10" t="s">
        <v>34</v>
      </c>
      <c r="K10" s="2">
        <v>0</v>
      </c>
      <c r="L10" t="s">
        <v>36</v>
      </c>
      <c r="M10" s="2">
        <v>25000</v>
      </c>
      <c r="O10" s="2">
        <v>0</v>
      </c>
      <c r="P10" s="14">
        <f>K10+M10+O10</f>
        <v>25000</v>
      </c>
      <c r="Q10" s="13" t="s">
        <v>44</v>
      </c>
      <c r="R10" s="13" t="s">
        <v>45</v>
      </c>
      <c r="S10" s="15">
        <v>0.13999999999999999</v>
      </c>
      <c r="T10" s="16">
        <v>38300</v>
      </c>
      <c r="U10" s="16">
        <v>98600</v>
      </c>
      <c r="V10" s="24">
        <v>136900</v>
      </c>
      <c r="W10" s="17">
        <f>V10-P10</f>
        <v>111900</v>
      </c>
      <c r="X10" s="21">
        <f>W10*0.0169</f>
        <v>1891.11</v>
      </c>
      <c r="Y10" s="22">
        <v>1770.72</v>
      </c>
      <c r="Z10" s="20">
        <f>X10-Y10</f>
        <v>120.38999999999987</v>
      </c>
    </row>
    <row r="11" spans="1:26" ht="15">
      <c r="A11" t="s">
        <v>71</v>
      </c>
      <c r="B11">
        <v>25</v>
      </c>
      <c r="C11" t="s">
        <v>72</v>
      </c>
      <c r="D11" t="s">
        <v>73</v>
      </c>
      <c r="F11" t="s">
        <v>74</v>
      </c>
      <c r="G11" t="s">
        <v>31</v>
      </c>
      <c r="H11" t="s">
        <v>32</v>
      </c>
      <c r="I11" s="13" t="s">
        <v>75</v>
      </c>
      <c r="J11" t="s">
        <v>34</v>
      </c>
      <c r="K11" s="2">
        <v>0</v>
      </c>
      <c r="L11" t="s">
        <v>36</v>
      </c>
      <c r="M11" s="2">
        <v>25000</v>
      </c>
      <c r="O11" s="2">
        <v>0</v>
      </c>
      <c r="P11" s="14">
        <f>K11+M11+O11</f>
        <v>25000</v>
      </c>
      <c r="Q11" s="13" t="s">
        <v>44</v>
      </c>
      <c r="R11" s="13" t="s">
        <v>45</v>
      </c>
      <c r="S11" s="15">
        <v>0.21000000000000002</v>
      </c>
      <c r="T11" s="16">
        <v>69200</v>
      </c>
      <c r="U11" s="16">
        <v>261200</v>
      </c>
      <c r="V11" s="24">
        <v>330400</v>
      </c>
      <c r="W11" s="17">
        <f>V11-P11</f>
        <v>305400</v>
      </c>
      <c r="X11" s="21">
        <f>W11*0.0169</f>
        <v>5161.259999999999</v>
      </c>
      <c r="Y11" s="22">
        <v>4745.04</v>
      </c>
      <c r="Z11" s="20">
        <f>X11-Y11</f>
        <v>416.21999999999935</v>
      </c>
    </row>
    <row r="12" spans="1:26" ht="15">
      <c r="A12" t="s">
        <v>76</v>
      </c>
      <c r="B12">
        <v>1044</v>
      </c>
      <c r="C12" t="s">
        <v>72</v>
      </c>
      <c r="D12" t="s">
        <v>77</v>
      </c>
      <c r="F12" t="s">
        <v>78</v>
      </c>
      <c r="G12" t="s">
        <v>31</v>
      </c>
      <c r="H12" t="s">
        <v>32</v>
      </c>
      <c r="I12" s="13" t="s">
        <v>79</v>
      </c>
      <c r="J12" t="s">
        <v>34</v>
      </c>
      <c r="K12" s="2">
        <v>0</v>
      </c>
      <c r="L12" t="s">
        <v>36</v>
      </c>
      <c r="M12" s="2">
        <v>25000</v>
      </c>
      <c r="O12" s="2">
        <v>0</v>
      </c>
      <c r="P12" s="14">
        <f>K12+M12+O12</f>
        <v>25000</v>
      </c>
      <c r="Q12" s="13" t="s">
        <v>80</v>
      </c>
      <c r="R12" s="13" t="s">
        <v>81</v>
      </c>
      <c r="S12" s="15">
        <v>0.18</v>
      </c>
      <c r="T12" s="16">
        <v>88100</v>
      </c>
      <c r="U12" s="16">
        <v>395300</v>
      </c>
      <c r="V12" s="24">
        <v>483400</v>
      </c>
      <c r="W12" s="17">
        <f>V12-P12</f>
        <v>458400</v>
      </c>
      <c r="X12" s="21">
        <f>W12*0.0169</f>
        <v>7746.959999999999</v>
      </c>
      <c r="Y12" s="22">
        <v>7172.64</v>
      </c>
      <c r="Z12" s="20">
        <f>X12-Y12</f>
        <v>574.3199999999988</v>
      </c>
    </row>
    <row r="13" spans="1:26" ht="15">
      <c r="A13" t="s">
        <v>82</v>
      </c>
      <c r="B13">
        <v>30</v>
      </c>
      <c r="C13" t="s">
        <v>83</v>
      </c>
      <c r="D13" t="s">
        <v>84</v>
      </c>
      <c r="E13" t="s">
        <v>85</v>
      </c>
      <c r="F13" t="s">
        <v>86</v>
      </c>
      <c r="G13" t="s">
        <v>31</v>
      </c>
      <c r="H13" t="s">
        <v>32</v>
      </c>
      <c r="I13" s="13" t="s">
        <v>33</v>
      </c>
      <c r="J13" t="s">
        <v>34</v>
      </c>
      <c r="K13" s="2">
        <v>0</v>
      </c>
      <c r="L13" t="s">
        <v>36</v>
      </c>
      <c r="M13" s="2">
        <v>25000</v>
      </c>
      <c r="O13" s="2">
        <v>0</v>
      </c>
      <c r="P13" s="14">
        <f>K13+M13+O13</f>
        <v>25000</v>
      </c>
      <c r="Q13" s="13" t="s">
        <v>44</v>
      </c>
      <c r="R13" s="13" t="s">
        <v>45</v>
      </c>
      <c r="S13" s="15">
        <v>0.13999999999999999</v>
      </c>
      <c r="T13" s="16">
        <v>53600</v>
      </c>
      <c r="U13" s="16">
        <v>201400</v>
      </c>
      <c r="V13" s="24">
        <v>255000</v>
      </c>
      <c r="W13" s="17">
        <f>V13-P13</f>
        <v>230000</v>
      </c>
      <c r="X13" s="21">
        <f>W13*0.0169</f>
        <v>3886.9999999999995</v>
      </c>
      <c r="Y13" s="22">
        <v>3233.4</v>
      </c>
      <c r="Z13" s="20">
        <f>X13-Y13</f>
        <v>653.5999999999995</v>
      </c>
    </row>
    <row r="14" spans="1:26" ht="15">
      <c r="A14" t="s">
        <v>87</v>
      </c>
      <c r="B14">
        <v>209</v>
      </c>
      <c r="C14" t="s">
        <v>88</v>
      </c>
      <c r="D14" t="s">
        <v>89</v>
      </c>
      <c r="F14" t="s">
        <v>90</v>
      </c>
      <c r="G14" t="s">
        <v>31</v>
      </c>
      <c r="H14" t="s">
        <v>32</v>
      </c>
      <c r="I14" s="13" t="s">
        <v>91</v>
      </c>
      <c r="J14" t="s">
        <v>34</v>
      </c>
      <c r="K14" s="2">
        <v>0</v>
      </c>
      <c r="L14" t="s">
        <v>36</v>
      </c>
      <c r="M14" s="2">
        <v>25000</v>
      </c>
      <c r="O14" s="2">
        <v>0</v>
      </c>
      <c r="P14" s="14">
        <f>K14+M14+O14</f>
        <v>25000</v>
      </c>
      <c r="Q14" s="13" t="s">
        <v>44</v>
      </c>
      <c r="R14" s="13" t="s">
        <v>45</v>
      </c>
      <c r="S14" s="15">
        <v>0.11000000000000001</v>
      </c>
      <c r="T14" s="16">
        <v>43500</v>
      </c>
      <c r="U14" s="16">
        <v>159800</v>
      </c>
      <c r="V14" s="24">
        <v>203300</v>
      </c>
      <c r="W14" s="17">
        <f>V14-P14</f>
        <v>178300</v>
      </c>
      <c r="X14" s="21">
        <f>W14*0.0169</f>
        <v>3013.2699999999995</v>
      </c>
      <c r="Y14" s="22">
        <v>2719.32</v>
      </c>
      <c r="Z14" s="20">
        <f>X14-Y14</f>
        <v>293.94999999999936</v>
      </c>
    </row>
    <row r="15" spans="1:26" ht="15">
      <c r="A15" t="s">
        <v>92</v>
      </c>
      <c r="B15">
        <v>51</v>
      </c>
      <c r="C15" t="s">
        <v>31</v>
      </c>
      <c r="D15" t="s">
        <v>93</v>
      </c>
      <c r="F15" t="s">
        <v>94</v>
      </c>
      <c r="G15" t="s">
        <v>31</v>
      </c>
      <c r="H15" t="s">
        <v>32</v>
      </c>
      <c r="I15" s="13" t="s">
        <v>95</v>
      </c>
      <c r="J15" t="s">
        <v>34</v>
      </c>
      <c r="K15" s="2">
        <v>0</v>
      </c>
      <c r="L15" t="s">
        <v>36</v>
      </c>
      <c r="M15" s="2">
        <v>25000</v>
      </c>
      <c r="O15" s="2">
        <v>0</v>
      </c>
      <c r="P15" s="14">
        <f>K15+M15+O15</f>
        <v>25000</v>
      </c>
      <c r="Q15" s="13" t="s">
        <v>44</v>
      </c>
      <c r="R15" s="13" t="s">
        <v>45</v>
      </c>
      <c r="S15" s="15">
        <v>0.11000000000000001</v>
      </c>
      <c r="T15" s="16">
        <v>32600</v>
      </c>
      <c r="U15" s="16">
        <v>151900</v>
      </c>
      <c r="V15" s="24">
        <v>184500</v>
      </c>
      <c r="W15" s="17">
        <f>V15-P15</f>
        <v>159500</v>
      </c>
      <c r="X15" s="21">
        <f>W15*0.0169</f>
        <v>2695.5499999999997</v>
      </c>
      <c r="Y15" s="22">
        <v>2413.32</v>
      </c>
      <c r="Z15" s="20">
        <f>X15-Y15</f>
        <v>282.22999999999956</v>
      </c>
    </row>
    <row r="16" spans="1:26" ht="15">
      <c r="A16" t="s">
        <v>96</v>
      </c>
      <c r="B16">
        <v>65</v>
      </c>
      <c r="C16" t="s">
        <v>97</v>
      </c>
      <c r="D16" t="s">
        <v>98</v>
      </c>
      <c r="F16" t="s">
        <v>99</v>
      </c>
      <c r="G16" t="s">
        <v>31</v>
      </c>
      <c r="H16" t="s">
        <v>32</v>
      </c>
      <c r="I16" s="13" t="s">
        <v>33</v>
      </c>
      <c r="J16" t="s">
        <v>34</v>
      </c>
      <c r="K16" s="2">
        <v>0</v>
      </c>
      <c r="L16" t="s">
        <v>36</v>
      </c>
      <c r="M16" s="2">
        <v>25000</v>
      </c>
      <c r="O16" s="2">
        <v>0</v>
      </c>
      <c r="P16" s="14">
        <f>K16+M16+O16</f>
        <v>25000</v>
      </c>
      <c r="Q16" s="13" t="s">
        <v>44</v>
      </c>
      <c r="R16" s="13" t="s">
        <v>45</v>
      </c>
      <c r="S16" s="15">
        <v>1.2</v>
      </c>
      <c r="T16" s="16">
        <v>76000</v>
      </c>
      <c r="U16" s="16">
        <v>260200</v>
      </c>
      <c r="V16" s="24">
        <v>336200</v>
      </c>
      <c r="W16" s="17">
        <f>V16-P16</f>
        <v>311200</v>
      </c>
      <c r="X16" s="21">
        <f>W16*0.0169</f>
        <v>5259.28</v>
      </c>
      <c r="Y16" s="22">
        <v>5185.68</v>
      </c>
      <c r="Z16" s="20">
        <f>X16-Y16</f>
        <v>73.59999999999945</v>
      </c>
    </row>
    <row r="17" spans="1:26" ht="15">
      <c r="A17" t="s">
        <v>100</v>
      </c>
      <c r="B17">
        <v>3</v>
      </c>
      <c r="C17" t="s">
        <v>101</v>
      </c>
      <c r="D17" t="s">
        <v>102</v>
      </c>
      <c r="F17" t="s">
        <v>103</v>
      </c>
      <c r="G17" t="s">
        <v>31</v>
      </c>
      <c r="H17" t="s">
        <v>32</v>
      </c>
      <c r="I17" s="13" t="s">
        <v>33</v>
      </c>
      <c r="J17" t="s">
        <v>34</v>
      </c>
      <c r="K17" s="2">
        <v>0</v>
      </c>
      <c r="L17" t="s">
        <v>36</v>
      </c>
      <c r="M17" s="2">
        <v>25000</v>
      </c>
      <c r="O17" s="2">
        <v>0</v>
      </c>
      <c r="P17" s="14">
        <f>K17+M17+O17</f>
        <v>25000</v>
      </c>
      <c r="Q17" s="13" t="s">
        <v>44</v>
      </c>
      <c r="R17" s="13" t="s">
        <v>45</v>
      </c>
      <c r="S17" s="15">
        <v>0.37</v>
      </c>
      <c r="T17" s="16">
        <v>80000</v>
      </c>
      <c r="U17" s="16">
        <v>262700</v>
      </c>
      <c r="V17" s="24">
        <v>342700</v>
      </c>
      <c r="W17" s="17">
        <f>V17-P17</f>
        <v>317700</v>
      </c>
      <c r="X17" s="21">
        <f>W17*0.0169</f>
        <v>5369.129999999999</v>
      </c>
      <c r="Y17" s="22">
        <v>5040.84</v>
      </c>
      <c r="Z17" s="20">
        <f>X17-Y17</f>
        <v>328.28999999999905</v>
      </c>
    </row>
    <row r="18" spans="1:26" ht="15">
      <c r="A18" t="s">
        <v>104</v>
      </c>
      <c r="B18">
        <v>1482</v>
      </c>
      <c r="C18" t="s">
        <v>72</v>
      </c>
      <c r="D18" t="s">
        <v>105</v>
      </c>
      <c r="F18" t="s">
        <v>106</v>
      </c>
      <c r="G18" t="s">
        <v>31</v>
      </c>
      <c r="H18" t="s">
        <v>32</v>
      </c>
      <c r="I18" s="13" t="s">
        <v>107</v>
      </c>
      <c r="J18" t="s">
        <v>34</v>
      </c>
      <c r="K18" s="2">
        <v>0</v>
      </c>
      <c r="L18" t="s">
        <v>36</v>
      </c>
      <c r="M18" s="2">
        <v>25000</v>
      </c>
      <c r="O18" s="2">
        <v>0</v>
      </c>
      <c r="P18" s="14">
        <f>K18+M18+O18</f>
        <v>25000</v>
      </c>
      <c r="Q18" s="13" t="s">
        <v>44</v>
      </c>
      <c r="R18" s="13" t="s">
        <v>45</v>
      </c>
      <c r="S18" s="15">
        <v>1</v>
      </c>
      <c r="T18" s="16">
        <v>146600</v>
      </c>
      <c r="U18" s="16">
        <v>143300</v>
      </c>
      <c r="V18" s="24">
        <v>289900</v>
      </c>
      <c r="W18" s="17">
        <f>V18-P18</f>
        <v>264900</v>
      </c>
      <c r="X18" s="21">
        <f>W18*0.0169</f>
        <v>4476.8099999999995</v>
      </c>
      <c r="Y18" s="22">
        <v>3975.96</v>
      </c>
      <c r="Z18" s="20">
        <f>X18-Y18</f>
        <v>500.84999999999945</v>
      </c>
    </row>
    <row r="19" spans="1:26" ht="15">
      <c r="A19" t="s">
        <v>108</v>
      </c>
      <c r="B19">
        <v>80</v>
      </c>
      <c r="C19" t="s">
        <v>109</v>
      </c>
      <c r="D19" t="s">
        <v>110</v>
      </c>
      <c r="F19" t="s">
        <v>111</v>
      </c>
      <c r="G19" t="s">
        <v>31</v>
      </c>
      <c r="H19" t="s">
        <v>32</v>
      </c>
      <c r="I19" s="13" t="s">
        <v>33</v>
      </c>
      <c r="J19" t="s">
        <v>34</v>
      </c>
      <c r="K19" s="2">
        <v>0</v>
      </c>
      <c r="L19" t="s">
        <v>36</v>
      </c>
      <c r="M19" s="2">
        <v>25000</v>
      </c>
      <c r="O19" s="2">
        <v>0</v>
      </c>
      <c r="P19" s="14">
        <f>K19+M19+O19</f>
        <v>25000</v>
      </c>
      <c r="Q19" s="13" t="s">
        <v>44</v>
      </c>
      <c r="R19" s="13" t="s">
        <v>45</v>
      </c>
      <c r="S19" s="15">
        <v>0.12</v>
      </c>
      <c r="T19" s="16">
        <v>33300</v>
      </c>
      <c r="U19" s="16">
        <v>188500</v>
      </c>
      <c r="V19" s="24">
        <v>221800</v>
      </c>
      <c r="W19" s="17">
        <f>V19-P19</f>
        <v>196800</v>
      </c>
      <c r="X19" s="21">
        <f>W19*0.0169</f>
        <v>3325.9199999999996</v>
      </c>
      <c r="Y19" s="22">
        <v>3078.36</v>
      </c>
      <c r="Z19" s="20">
        <f>X19-Y19</f>
        <v>247.5599999999995</v>
      </c>
    </row>
    <row r="20" spans="1:26" ht="15">
      <c r="A20" t="s">
        <v>112</v>
      </c>
      <c r="B20">
        <v>29</v>
      </c>
      <c r="C20" t="s">
        <v>113</v>
      </c>
      <c r="D20" t="s">
        <v>114</v>
      </c>
      <c r="F20" t="s">
        <v>115</v>
      </c>
      <c r="G20" t="s">
        <v>31</v>
      </c>
      <c r="H20" t="s">
        <v>32</v>
      </c>
      <c r="I20" s="13" t="s">
        <v>33</v>
      </c>
      <c r="J20" t="s">
        <v>34</v>
      </c>
      <c r="K20" s="2">
        <v>0</v>
      </c>
      <c r="L20" t="s">
        <v>36</v>
      </c>
      <c r="M20" s="2">
        <v>25000</v>
      </c>
      <c r="N20" t="s">
        <v>116</v>
      </c>
      <c r="O20" s="2">
        <v>6000</v>
      </c>
      <c r="P20" s="14">
        <f>K20+M20+O20</f>
        <v>31000</v>
      </c>
      <c r="Q20" s="13" t="s">
        <v>44</v>
      </c>
      <c r="R20" s="13" t="s">
        <v>45</v>
      </c>
      <c r="S20" s="15">
        <v>0.15</v>
      </c>
      <c r="T20" s="16">
        <v>54600</v>
      </c>
      <c r="U20" s="16">
        <v>206400</v>
      </c>
      <c r="V20" s="24">
        <v>261000</v>
      </c>
      <c r="W20" s="17">
        <f>V20-P20</f>
        <v>230000</v>
      </c>
      <c r="X20" s="21">
        <f>W20*0.0169</f>
        <v>3886.9999999999995</v>
      </c>
      <c r="Y20" s="22">
        <v>3600.6</v>
      </c>
      <c r="Z20" s="20">
        <f>X20-Y20</f>
        <v>286.39999999999964</v>
      </c>
    </row>
    <row r="21" spans="1:26" ht="15">
      <c r="A21" t="s">
        <v>117</v>
      </c>
      <c r="B21">
        <v>43</v>
      </c>
      <c r="C21" t="s">
        <v>118</v>
      </c>
      <c r="D21" t="s">
        <v>119</v>
      </c>
      <c r="F21" t="s">
        <v>120</v>
      </c>
      <c r="G21" t="s">
        <v>31</v>
      </c>
      <c r="H21" t="s">
        <v>32</v>
      </c>
      <c r="I21" s="13" t="s">
        <v>33</v>
      </c>
      <c r="J21" t="s">
        <v>34</v>
      </c>
      <c r="K21" s="2">
        <v>0</v>
      </c>
      <c r="M21" s="2">
        <v>0</v>
      </c>
      <c r="O21" s="2">
        <v>0</v>
      </c>
      <c r="P21" s="14">
        <f>K21+M21+O21</f>
        <v>0</v>
      </c>
      <c r="Q21" s="13" t="s">
        <v>44</v>
      </c>
      <c r="R21" s="13" t="s">
        <v>45</v>
      </c>
      <c r="S21" s="15">
        <v>0.35</v>
      </c>
      <c r="T21" s="16">
        <v>62200</v>
      </c>
      <c r="U21" s="16">
        <v>85800</v>
      </c>
      <c r="V21" s="24">
        <v>148000</v>
      </c>
      <c r="W21" s="17">
        <f>V21-P21</f>
        <v>148000</v>
      </c>
      <c r="X21" s="21">
        <f>W21*0.0169</f>
        <v>2501.2</v>
      </c>
      <c r="Y21" s="22">
        <v>2415.36</v>
      </c>
      <c r="Z21" s="20">
        <f>X21-Y21</f>
        <v>85.83999999999969</v>
      </c>
    </row>
    <row r="22" spans="1:26" ht="15">
      <c r="A22" t="s">
        <v>121</v>
      </c>
      <c r="B22">
        <v>283</v>
      </c>
      <c r="C22" t="s">
        <v>97</v>
      </c>
      <c r="D22" t="s">
        <v>122</v>
      </c>
      <c r="F22" t="s">
        <v>123</v>
      </c>
      <c r="G22" t="s">
        <v>31</v>
      </c>
      <c r="H22" t="s">
        <v>32</v>
      </c>
      <c r="I22" s="13" t="s">
        <v>33</v>
      </c>
      <c r="J22" t="s">
        <v>34</v>
      </c>
      <c r="K22" s="2">
        <v>0</v>
      </c>
      <c r="L22" t="s">
        <v>36</v>
      </c>
      <c r="M22" s="2">
        <v>25000</v>
      </c>
      <c r="O22" s="2">
        <v>0</v>
      </c>
      <c r="P22" s="14">
        <f>K22+M22+O22</f>
        <v>25000</v>
      </c>
      <c r="Q22" s="13" t="s">
        <v>44</v>
      </c>
      <c r="R22" s="13" t="s">
        <v>45</v>
      </c>
      <c r="S22" s="15">
        <v>0.13999999999999999</v>
      </c>
      <c r="T22" s="16">
        <v>53600</v>
      </c>
      <c r="U22" s="16">
        <v>241200</v>
      </c>
      <c r="V22" s="24">
        <v>294800</v>
      </c>
      <c r="W22" s="17">
        <f>V22-P22</f>
        <v>269800</v>
      </c>
      <c r="X22" s="18">
        <f>W22*0.0169</f>
        <v>4559.62</v>
      </c>
      <c r="Y22" s="19">
        <v>4900.08</v>
      </c>
      <c r="Z22" s="20"/>
    </row>
    <row r="23" spans="1:26" ht="15">
      <c r="A23" t="s">
        <v>124</v>
      </c>
      <c r="B23">
        <v>161</v>
      </c>
      <c r="C23" t="s">
        <v>62</v>
      </c>
      <c r="D23" t="s">
        <v>125</v>
      </c>
      <c r="F23" t="s">
        <v>126</v>
      </c>
      <c r="G23" t="s">
        <v>31</v>
      </c>
      <c r="H23" t="s">
        <v>32</v>
      </c>
      <c r="I23" s="13" t="s">
        <v>33</v>
      </c>
      <c r="J23" t="s">
        <v>34</v>
      </c>
      <c r="K23" s="2">
        <v>0</v>
      </c>
      <c r="L23" t="s">
        <v>36</v>
      </c>
      <c r="M23" s="2">
        <v>25000</v>
      </c>
      <c r="O23" s="2">
        <v>0</v>
      </c>
      <c r="P23" s="14">
        <f>K23+M23+O23</f>
        <v>25000</v>
      </c>
      <c r="Q23" s="13" t="s">
        <v>44</v>
      </c>
      <c r="R23" s="13" t="s">
        <v>45</v>
      </c>
      <c r="S23" s="15">
        <v>1.8</v>
      </c>
      <c r="T23" s="16">
        <v>80300</v>
      </c>
      <c r="U23" s="16">
        <v>111100</v>
      </c>
      <c r="V23" s="24">
        <v>191400</v>
      </c>
      <c r="W23" s="17">
        <f>V23-P23</f>
        <v>166400</v>
      </c>
      <c r="X23" s="21">
        <f>W23*0.0169</f>
        <v>2812.16</v>
      </c>
      <c r="Y23" s="22">
        <v>2631.6</v>
      </c>
      <c r="Z23" s="20">
        <f>X23-Y23</f>
        <v>180.55999999999995</v>
      </c>
    </row>
    <row r="24" spans="1:26" ht="15">
      <c r="A24" t="s">
        <v>127</v>
      </c>
      <c r="B24">
        <v>1561</v>
      </c>
      <c r="C24" t="s">
        <v>72</v>
      </c>
      <c r="D24" t="s">
        <v>128</v>
      </c>
      <c r="E24" t="s">
        <v>129</v>
      </c>
      <c r="F24" t="s">
        <v>130</v>
      </c>
      <c r="G24" t="s">
        <v>31</v>
      </c>
      <c r="H24" t="s">
        <v>32</v>
      </c>
      <c r="I24" s="13" t="s">
        <v>33</v>
      </c>
      <c r="J24" t="s">
        <v>34</v>
      </c>
      <c r="K24" s="2">
        <v>0</v>
      </c>
      <c r="L24" t="s">
        <v>36</v>
      </c>
      <c r="M24" s="2">
        <v>25000</v>
      </c>
      <c r="O24" s="2">
        <v>0</v>
      </c>
      <c r="P24" s="14">
        <f>K24+M24+O24</f>
        <v>25000</v>
      </c>
      <c r="Q24" s="13" t="s">
        <v>59</v>
      </c>
      <c r="R24" s="13" t="s">
        <v>60</v>
      </c>
      <c r="S24" s="15">
        <v>0.42000000000000004</v>
      </c>
      <c r="T24" s="16">
        <v>284808</v>
      </c>
      <c r="U24" s="16">
        <v>419000</v>
      </c>
      <c r="V24" s="24">
        <v>703808</v>
      </c>
      <c r="W24" s="17">
        <f>V24-P24</f>
        <v>678808</v>
      </c>
      <c r="X24" s="21">
        <f>W24*0.0169</f>
        <v>11471.855199999998</v>
      </c>
      <c r="Y24" s="22">
        <v>9065.76</v>
      </c>
      <c r="Z24" s="20">
        <f>X24-Y24</f>
        <v>2406.095199999998</v>
      </c>
    </row>
    <row r="25" spans="1:26" ht="15">
      <c r="A25" t="s">
        <v>131</v>
      </c>
      <c r="B25">
        <v>8</v>
      </c>
      <c r="C25" t="s">
        <v>132</v>
      </c>
      <c r="D25" t="s">
        <v>133</v>
      </c>
      <c r="F25" t="s">
        <v>134</v>
      </c>
      <c r="G25" t="s">
        <v>31</v>
      </c>
      <c r="H25" t="s">
        <v>32</v>
      </c>
      <c r="I25" s="13" t="s">
        <v>33</v>
      </c>
      <c r="J25" t="s">
        <v>34</v>
      </c>
      <c r="K25" s="2">
        <v>0</v>
      </c>
      <c r="L25" t="s">
        <v>36</v>
      </c>
      <c r="M25" s="2">
        <v>25000</v>
      </c>
      <c r="O25" s="2">
        <v>0</v>
      </c>
      <c r="P25" s="14">
        <f>K25+M25+O25</f>
        <v>25000</v>
      </c>
      <c r="Q25" s="13" t="s">
        <v>44</v>
      </c>
      <c r="R25" s="13" t="s">
        <v>45</v>
      </c>
      <c r="S25" s="15">
        <v>0.738</v>
      </c>
      <c r="T25" s="16">
        <v>190000</v>
      </c>
      <c r="U25" s="16">
        <v>390000</v>
      </c>
      <c r="V25" s="24">
        <v>580000</v>
      </c>
      <c r="W25" s="17">
        <f>V25-P25</f>
        <v>555000</v>
      </c>
      <c r="X25" s="21">
        <f>W25*0.0169</f>
        <v>9379.499999999998</v>
      </c>
      <c r="Y25" s="22">
        <v>8659.8</v>
      </c>
      <c r="Z25" s="20">
        <f>X25-Y25</f>
        <v>719.6999999999989</v>
      </c>
    </row>
    <row r="26" spans="1:26" ht="15">
      <c r="A26" t="s">
        <v>135</v>
      </c>
      <c r="B26">
        <v>410</v>
      </c>
      <c r="C26" t="s">
        <v>136</v>
      </c>
      <c r="D26" t="s">
        <v>137</v>
      </c>
      <c r="F26" t="s">
        <v>138</v>
      </c>
      <c r="G26" t="s">
        <v>31</v>
      </c>
      <c r="H26" t="s">
        <v>32</v>
      </c>
      <c r="I26" s="13" t="s">
        <v>33</v>
      </c>
      <c r="J26" t="s">
        <v>34</v>
      </c>
      <c r="K26" s="2">
        <v>0</v>
      </c>
      <c r="L26" t="s">
        <v>36</v>
      </c>
      <c r="M26" s="2">
        <v>25000</v>
      </c>
      <c r="O26" s="2">
        <v>0</v>
      </c>
      <c r="P26" s="14">
        <f>K26+M26+O26</f>
        <v>25000</v>
      </c>
      <c r="Q26" s="13" t="s">
        <v>44</v>
      </c>
      <c r="R26" s="13" t="s">
        <v>45</v>
      </c>
      <c r="S26" s="15">
        <v>4.3</v>
      </c>
      <c r="T26" s="16">
        <v>77100</v>
      </c>
      <c r="U26" s="16">
        <v>205900</v>
      </c>
      <c r="V26" s="24">
        <v>283000</v>
      </c>
      <c r="W26" s="17">
        <f>V26-P26</f>
        <v>258000</v>
      </c>
      <c r="X26" s="21">
        <f>W26*0.0169</f>
        <v>4360.2</v>
      </c>
      <c r="Y26" s="22">
        <v>4094.28</v>
      </c>
      <c r="Z26" s="20">
        <f>X26-Y26</f>
        <v>265.9199999999996</v>
      </c>
    </row>
    <row r="27" spans="1:26" ht="15">
      <c r="A27" t="s">
        <v>139</v>
      </c>
      <c r="B27">
        <v>26</v>
      </c>
      <c r="C27" t="s">
        <v>140</v>
      </c>
      <c r="D27" t="s">
        <v>141</v>
      </c>
      <c r="F27" t="s">
        <v>142</v>
      </c>
      <c r="G27" t="s">
        <v>31</v>
      </c>
      <c r="H27" t="s">
        <v>32</v>
      </c>
      <c r="I27" s="13" t="s">
        <v>33</v>
      </c>
      <c r="J27" t="s">
        <v>34</v>
      </c>
      <c r="K27" s="2">
        <v>0</v>
      </c>
      <c r="L27" t="s">
        <v>36</v>
      </c>
      <c r="M27" s="2">
        <v>25000</v>
      </c>
      <c r="O27" s="2">
        <v>0</v>
      </c>
      <c r="P27" s="14">
        <f>K27+M27+O27</f>
        <v>25000</v>
      </c>
      <c r="Q27" s="13" t="s">
        <v>59</v>
      </c>
      <c r="R27" s="13" t="s">
        <v>60</v>
      </c>
      <c r="S27" s="15">
        <v>22.23</v>
      </c>
      <c r="T27" s="16">
        <v>432230</v>
      </c>
      <c r="U27" s="16">
        <v>378600</v>
      </c>
      <c r="V27" s="24">
        <v>810830</v>
      </c>
      <c r="W27" s="17">
        <f>V27-P27</f>
        <v>785830</v>
      </c>
      <c r="X27" s="21">
        <f>W27*0.0169</f>
        <v>13280.526999999998</v>
      </c>
      <c r="Y27" s="22">
        <v>12674.52</v>
      </c>
      <c r="Z27" s="20">
        <f>X27-Y27</f>
        <v>606.0069999999978</v>
      </c>
    </row>
    <row r="28" spans="1:26" ht="15">
      <c r="A28" t="s">
        <v>143</v>
      </c>
      <c r="B28">
        <v>70</v>
      </c>
      <c r="C28" t="s">
        <v>144</v>
      </c>
      <c r="D28" t="s">
        <v>145</v>
      </c>
      <c r="E28" t="s">
        <v>146</v>
      </c>
      <c r="F28" t="s">
        <v>147</v>
      </c>
      <c r="G28" t="s">
        <v>31</v>
      </c>
      <c r="H28" t="s">
        <v>32</v>
      </c>
      <c r="I28" s="13" t="s">
        <v>33</v>
      </c>
      <c r="J28" t="s">
        <v>34</v>
      </c>
      <c r="K28" s="2">
        <v>0</v>
      </c>
      <c r="L28" t="s">
        <v>116</v>
      </c>
      <c r="M28" s="2">
        <v>6000</v>
      </c>
      <c r="N28" t="s">
        <v>36</v>
      </c>
      <c r="O28" s="2">
        <v>25000</v>
      </c>
      <c r="P28" s="14">
        <f>K28+M28+O28</f>
        <v>31000</v>
      </c>
      <c r="Q28" s="13" t="s">
        <v>44</v>
      </c>
      <c r="R28" s="13" t="s">
        <v>45</v>
      </c>
      <c r="S28" s="15">
        <v>0.31</v>
      </c>
      <c r="T28" s="16">
        <v>64900</v>
      </c>
      <c r="U28" s="16">
        <v>325900</v>
      </c>
      <c r="V28" s="24">
        <v>390800</v>
      </c>
      <c r="W28" s="17">
        <f>V28-P28</f>
        <v>359800</v>
      </c>
      <c r="X28" s="21">
        <f>W28*0.0169</f>
        <v>6080.619999999999</v>
      </c>
      <c r="Y28" s="22">
        <v>5487.6</v>
      </c>
      <c r="Z28" s="20">
        <f>X28-Y28</f>
        <v>593.0199999999986</v>
      </c>
    </row>
    <row r="29" spans="1:26" ht="15">
      <c r="A29" t="s">
        <v>148</v>
      </c>
      <c r="B29">
        <v>17</v>
      </c>
      <c r="C29" t="s">
        <v>149</v>
      </c>
      <c r="D29" t="s">
        <v>150</v>
      </c>
      <c r="F29" t="s">
        <v>151</v>
      </c>
      <c r="G29" t="s">
        <v>31</v>
      </c>
      <c r="H29" t="s">
        <v>32</v>
      </c>
      <c r="I29" s="13" t="s">
        <v>33</v>
      </c>
      <c r="J29" t="s">
        <v>34</v>
      </c>
      <c r="K29" s="2">
        <v>0</v>
      </c>
      <c r="L29" t="s">
        <v>36</v>
      </c>
      <c r="M29" s="2">
        <v>25000</v>
      </c>
      <c r="O29" s="2">
        <v>0</v>
      </c>
      <c r="P29" s="14">
        <f>K29+M29+O29</f>
        <v>25000</v>
      </c>
      <c r="Q29" s="13" t="s">
        <v>44</v>
      </c>
      <c r="R29" s="13" t="s">
        <v>45</v>
      </c>
      <c r="S29" s="15">
        <v>0.12</v>
      </c>
      <c r="T29" s="16">
        <v>36900</v>
      </c>
      <c r="U29" s="16">
        <v>91300</v>
      </c>
      <c r="V29" s="24">
        <v>128200</v>
      </c>
      <c r="W29" s="17">
        <f>V29-P29</f>
        <v>103200</v>
      </c>
      <c r="X29" s="21">
        <f>W29*0.0169</f>
        <v>1744.08</v>
      </c>
      <c r="Y29" s="22">
        <v>1607.52</v>
      </c>
      <c r="Z29" s="20">
        <f>X29-Y29</f>
        <v>136.55999999999995</v>
      </c>
    </row>
    <row r="30" spans="1:26" ht="15">
      <c r="A30" t="s">
        <v>152</v>
      </c>
      <c r="B30">
        <v>6</v>
      </c>
      <c r="C30" t="s">
        <v>153</v>
      </c>
      <c r="D30" t="s">
        <v>154</v>
      </c>
      <c r="F30" t="s">
        <v>155</v>
      </c>
      <c r="G30" t="s">
        <v>31</v>
      </c>
      <c r="H30" t="s">
        <v>32</v>
      </c>
      <c r="I30" s="13" t="s">
        <v>33</v>
      </c>
      <c r="J30" t="s">
        <v>34</v>
      </c>
      <c r="K30" s="2">
        <v>0</v>
      </c>
      <c r="L30" t="s">
        <v>36</v>
      </c>
      <c r="M30" s="2">
        <v>25000</v>
      </c>
      <c r="O30" s="2">
        <v>0</v>
      </c>
      <c r="P30" s="14">
        <f>K30+M30+O30</f>
        <v>25000</v>
      </c>
      <c r="Q30" s="13" t="s">
        <v>44</v>
      </c>
      <c r="R30" s="13" t="s">
        <v>45</v>
      </c>
      <c r="S30" s="15">
        <v>0.15</v>
      </c>
      <c r="T30" s="16">
        <v>39000</v>
      </c>
      <c r="U30" s="16">
        <v>140300</v>
      </c>
      <c r="V30" s="24">
        <v>179300</v>
      </c>
      <c r="W30" s="17">
        <f>V30-P30</f>
        <v>154300</v>
      </c>
      <c r="X30" s="21">
        <f>W30*0.0169</f>
        <v>2607.6699999999996</v>
      </c>
      <c r="Y30" s="22">
        <v>2392.92</v>
      </c>
      <c r="Z30" s="20">
        <f>X30-Y30</f>
        <v>214.74999999999955</v>
      </c>
    </row>
    <row r="31" spans="1:26" ht="15">
      <c r="A31" t="s">
        <v>156</v>
      </c>
      <c r="B31">
        <v>5</v>
      </c>
      <c r="C31" t="s">
        <v>157</v>
      </c>
      <c r="D31" t="s">
        <v>158</v>
      </c>
      <c r="F31" t="s">
        <v>159</v>
      </c>
      <c r="G31" t="s">
        <v>31</v>
      </c>
      <c r="H31" t="s">
        <v>32</v>
      </c>
      <c r="I31" s="13" t="s">
        <v>33</v>
      </c>
      <c r="J31" t="s">
        <v>34</v>
      </c>
      <c r="K31" s="2">
        <v>0</v>
      </c>
      <c r="L31" t="s">
        <v>36</v>
      </c>
      <c r="M31" s="2">
        <v>25000</v>
      </c>
      <c r="O31" s="2">
        <v>0</v>
      </c>
      <c r="P31" s="14">
        <f>K31+M31+O31</f>
        <v>25000</v>
      </c>
      <c r="Q31" s="13" t="s">
        <v>44</v>
      </c>
      <c r="R31" s="13" t="s">
        <v>45</v>
      </c>
      <c r="S31" s="15">
        <v>0.11000000000000001</v>
      </c>
      <c r="T31" s="16">
        <v>32600</v>
      </c>
      <c r="U31" s="16">
        <v>170600</v>
      </c>
      <c r="V31" s="24">
        <v>203200</v>
      </c>
      <c r="W31" s="17">
        <f>V31-P31</f>
        <v>178200</v>
      </c>
      <c r="X31" s="21">
        <f>W31*0.0169</f>
        <v>3011.58</v>
      </c>
      <c r="Y31" s="22">
        <v>2725.44</v>
      </c>
      <c r="Z31" s="20">
        <f>X31-Y31</f>
        <v>286.1399999999999</v>
      </c>
    </row>
    <row r="32" spans="1:26" ht="15">
      <c r="A32" t="s">
        <v>160</v>
      </c>
      <c r="B32">
        <v>3</v>
      </c>
      <c r="C32" t="s">
        <v>161</v>
      </c>
      <c r="D32" t="s">
        <v>162</v>
      </c>
      <c r="F32" t="s">
        <v>163</v>
      </c>
      <c r="G32" t="s">
        <v>31</v>
      </c>
      <c r="H32" t="s">
        <v>32</v>
      </c>
      <c r="I32" s="13" t="s">
        <v>33</v>
      </c>
      <c r="J32" t="s">
        <v>34</v>
      </c>
      <c r="K32" s="2">
        <v>0</v>
      </c>
      <c r="L32" t="s">
        <v>36</v>
      </c>
      <c r="M32" s="2">
        <v>25000</v>
      </c>
      <c r="N32" t="s">
        <v>164</v>
      </c>
      <c r="O32" s="2">
        <v>6000</v>
      </c>
      <c r="P32" s="14">
        <f>K32+M32+O32</f>
        <v>31000</v>
      </c>
      <c r="Q32" s="13" t="s">
        <v>165</v>
      </c>
      <c r="R32" s="13" t="s">
        <v>166</v>
      </c>
      <c r="S32" s="15">
        <v>3.9</v>
      </c>
      <c r="T32" s="16">
        <v>88600</v>
      </c>
      <c r="U32" s="16">
        <v>334700</v>
      </c>
      <c r="V32" s="24">
        <v>423300</v>
      </c>
      <c r="W32" s="17">
        <f>V32-P32</f>
        <v>392300</v>
      </c>
      <c r="X32" s="21">
        <f>W32*0.0169</f>
        <v>6629.869999999999</v>
      </c>
      <c r="Y32" s="22">
        <v>6395.4</v>
      </c>
      <c r="Z32" s="20">
        <f>X32-Y32</f>
        <v>234.46999999999935</v>
      </c>
    </row>
    <row r="33" spans="1:26" ht="15">
      <c r="A33" t="s">
        <v>167</v>
      </c>
      <c r="B33">
        <v>4</v>
      </c>
      <c r="C33" t="s">
        <v>168</v>
      </c>
      <c r="D33" t="s">
        <v>169</v>
      </c>
      <c r="F33" t="s">
        <v>170</v>
      </c>
      <c r="G33" t="s">
        <v>31</v>
      </c>
      <c r="H33" t="s">
        <v>32</v>
      </c>
      <c r="I33" s="13" t="s">
        <v>171</v>
      </c>
      <c r="J33" t="s">
        <v>34</v>
      </c>
      <c r="K33" s="2">
        <v>0</v>
      </c>
      <c r="L33" t="s">
        <v>35</v>
      </c>
      <c r="M33" s="2">
        <v>6000</v>
      </c>
      <c r="N33" t="s">
        <v>36</v>
      </c>
      <c r="O33" s="2">
        <v>25000</v>
      </c>
      <c r="P33" s="14">
        <f>K33+M33+O33</f>
        <v>31000</v>
      </c>
      <c r="Q33" s="13" t="s">
        <v>44</v>
      </c>
      <c r="R33" s="13" t="s">
        <v>45</v>
      </c>
      <c r="S33" s="15">
        <v>0.22999999999999998</v>
      </c>
      <c r="T33" s="16">
        <v>44400</v>
      </c>
      <c r="U33" s="16">
        <v>176500</v>
      </c>
      <c r="V33" s="24">
        <v>220900</v>
      </c>
      <c r="W33" s="17">
        <f>V33-P33</f>
        <v>189900</v>
      </c>
      <c r="X33" s="21">
        <f>W33*0.0169</f>
        <v>3209.3099999999995</v>
      </c>
      <c r="Y33" s="22">
        <v>2798.88</v>
      </c>
      <c r="Z33" s="20">
        <f>X33-Y33</f>
        <v>410.4299999999994</v>
      </c>
    </row>
    <row r="34" spans="1:26" ht="15">
      <c r="A34" t="s">
        <v>172</v>
      </c>
      <c r="B34">
        <v>22</v>
      </c>
      <c r="C34" t="s">
        <v>173</v>
      </c>
      <c r="D34" t="s">
        <v>174</v>
      </c>
      <c r="F34" t="s">
        <v>175</v>
      </c>
      <c r="G34" t="s">
        <v>31</v>
      </c>
      <c r="H34" t="s">
        <v>32</v>
      </c>
      <c r="I34" s="13" t="s">
        <v>176</v>
      </c>
      <c r="J34" t="s">
        <v>34</v>
      </c>
      <c r="K34" s="2">
        <v>0</v>
      </c>
      <c r="L34" t="s">
        <v>36</v>
      </c>
      <c r="M34" s="2">
        <v>25000</v>
      </c>
      <c r="O34" s="2">
        <v>0</v>
      </c>
      <c r="P34" s="14">
        <f>K34+M34+O34</f>
        <v>25000</v>
      </c>
      <c r="Q34" s="13" t="s">
        <v>59</v>
      </c>
      <c r="R34" s="13" t="s">
        <v>60</v>
      </c>
      <c r="S34" s="15">
        <v>1.5</v>
      </c>
      <c r="T34" s="16">
        <v>214464</v>
      </c>
      <c r="U34" s="16">
        <v>546700</v>
      </c>
      <c r="V34" s="24">
        <v>761164</v>
      </c>
      <c r="W34" s="17">
        <f>V34-P34</f>
        <v>736164</v>
      </c>
      <c r="X34" s="21">
        <f>W34*0.0169</f>
        <v>12441.1716</v>
      </c>
      <c r="Y34" s="22">
        <v>11585.16</v>
      </c>
      <c r="Z34" s="20">
        <f>X34-Y34</f>
        <v>856.0115999999998</v>
      </c>
    </row>
    <row r="35" spans="1:26" ht="15">
      <c r="A35" t="s">
        <v>177</v>
      </c>
      <c r="B35">
        <v>4</v>
      </c>
      <c r="C35" t="s">
        <v>178</v>
      </c>
      <c r="D35" t="s">
        <v>179</v>
      </c>
      <c r="F35" t="s">
        <v>180</v>
      </c>
      <c r="G35" t="s">
        <v>31</v>
      </c>
      <c r="H35" t="s">
        <v>32</v>
      </c>
      <c r="I35" s="13" t="s">
        <v>33</v>
      </c>
      <c r="J35" t="s">
        <v>34</v>
      </c>
      <c r="K35" s="2">
        <v>0</v>
      </c>
      <c r="L35" t="s">
        <v>36</v>
      </c>
      <c r="M35" s="2">
        <v>25000</v>
      </c>
      <c r="O35" s="2">
        <v>0</v>
      </c>
      <c r="P35" s="14">
        <f>K35+M35+O35</f>
        <v>25000</v>
      </c>
      <c r="Q35" s="13" t="s">
        <v>181</v>
      </c>
      <c r="R35" s="13" t="s">
        <v>182</v>
      </c>
      <c r="S35" s="15">
        <v>0</v>
      </c>
      <c r="T35" s="16">
        <v>45000</v>
      </c>
      <c r="U35" s="16">
        <v>271400</v>
      </c>
      <c r="V35" s="24">
        <v>316400</v>
      </c>
      <c r="W35" s="17">
        <f>V35-P35</f>
        <v>291400</v>
      </c>
      <c r="X35" s="21">
        <f>W35*0.0169</f>
        <v>4924.66</v>
      </c>
      <c r="Y35" s="22">
        <v>4896</v>
      </c>
      <c r="Z35" s="20">
        <f>X35-Y35</f>
        <v>28.659999999999854</v>
      </c>
    </row>
    <row r="36" spans="1:26" ht="15">
      <c r="A36" t="s">
        <v>183</v>
      </c>
      <c r="B36">
        <v>444</v>
      </c>
      <c r="C36" t="s">
        <v>72</v>
      </c>
      <c r="D36" t="s">
        <v>184</v>
      </c>
      <c r="F36" t="s">
        <v>185</v>
      </c>
      <c r="G36" t="s">
        <v>31</v>
      </c>
      <c r="H36" t="s">
        <v>32</v>
      </c>
      <c r="I36" s="13" t="s">
        <v>33</v>
      </c>
      <c r="J36" t="s">
        <v>34</v>
      </c>
      <c r="K36" s="2">
        <v>0</v>
      </c>
      <c r="L36" t="s">
        <v>36</v>
      </c>
      <c r="M36" s="2">
        <v>25000</v>
      </c>
      <c r="O36" s="2">
        <v>0</v>
      </c>
      <c r="P36" s="14">
        <f>K36+M36+O36</f>
        <v>25000</v>
      </c>
      <c r="Q36" s="13" t="s">
        <v>186</v>
      </c>
      <c r="R36" s="13" t="s">
        <v>187</v>
      </c>
      <c r="S36" s="15">
        <v>0.47000000000000003</v>
      </c>
      <c r="T36" s="16">
        <v>34600</v>
      </c>
      <c r="U36" s="16">
        <v>170900</v>
      </c>
      <c r="V36" s="24">
        <v>205500</v>
      </c>
      <c r="W36" s="17">
        <f>V36-P36</f>
        <v>180500</v>
      </c>
      <c r="X36" s="18">
        <f>W36*0.0169</f>
        <v>3050.45</v>
      </c>
      <c r="Y36" s="19">
        <v>3062.04</v>
      </c>
      <c r="Z36" s="20"/>
    </row>
    <row r="37" spans="1:26" ht="15">
      <c r="A37" t="s">
        <v>188</v>
      </c>
      <c r="B37">
        <v>26</v>
      </c>
      <c r="C37" t="s">
        <v>189</v>
      </c>
      <c r="D37" t="s">
        <v>190</v>
      </c>
      <c r="F37" t="s">
        <v>191</v>
      </c>
      <c r="G37" t="s">
        <v>31</v>
      </c>
      <c r="H37" t="s">
        <v>32</v>
      </c>
      <c r="I37" s="13" t="s">
        <v>192</v>
      </c>
      <c r="J37" t="s">
        <v>34</v>
      </c>
      <c r="K37" s="2">
        <v>0</v>
      </c>
      <c r="L37" t="s">
        <v>116</v>
      </c>
      <c r="M37" s="2">
        <v>6000</v>
      </c>
      <c r="N37" t="s">
        <v>36</v>
      </c>
      <c r="O37" s="2">
        <v>25000</v>
      </c>
      <c r="P37" s="14">
        <f>K37+M37+O37</f>
        <v>31000</v>
      </c>
      <c r="Q37" s="13" t="s">
        <v>44</v>
      </c>
      <c r="R37" s="13" t="s">
        <v>45</v>
      </c>
      <c r="S37" s="15">
        <v>0.25</v>
      </c>
      <c r="T37" s="16">
        <v>64000</v>
      </c>
      <c r="U37" s="16">
        <v>170700</v>
      </c>
      <c r="V37" s="24">
        <v>234700</v>
      </c>
      <c r="W37" s="17">
        <f>V37-P37</f>
        <v>203700</v>
      </c>
      <c r="X37" s="21">
        <f>W37*0.0169</f>
        <v>3442.5299999999997</v>
      </c>
      <c r="Y37" s="22">
        <v>3151.8</v>
      </c>
      <c r="Z37" s="20">
        <f>X37-Y37</f>
        <v>290.72999999999956</v>
      </c>
    </row>
    <row r="38" spans="1:26" ht="15">
      <c r="A38" t="s">
        <v>193</v>
      </c>
      <c r="B38">
        <v>16</v>
      </c>
      <c r="C38" t="s">
        <v>194</v>
      </c>
      <c r="D38" t="s">
        <v>195</v>
      </c>
      <c r="E38" t="s">
        <v>196</v>
      </c>
      <c r="F38" t="s">
        <v>197</v>
      </c>
      <c r="G38" t="s">
        <v>31</v>
      </c>
      <c r="H38" t="s">
        <v>32</v>
      </c>
      <c r="I38" s="13" t="s">
        <v>33</v>
      </c>
      <c r="J38" t="s">
        <v>34</v>
      </c>
      <c r="K38" s="2">
        <v>0</v>
      </c>
      <c r="L38" t="s">
        <v>36</v>
      </c>
      <c r="M38" s="2">
        <v>25000</v>
      </c>
      <c r="O38" s="2">
        <v>0</v>
      </c>
      <c r="P38" s="14">
        <f>K38+M38+O38</f>
        <v>25000</v>
      </c>
      <c r="Q38" s="13" t="s">
        <v>44</v>
      </c>
      <c r="R38" s="13" t="s">
        <v>45</v>
      </c>
      <c r="S38" s="15">
        <v>0.13</v>
      </c>
      <c r="T38" s="16">
        <v>45100</v>
      </c>
      <c r="U38" s="16">
        <v>235600</v>
      </c>
      <c r="V38" s="24">
        <v>280700</v>
      </c>
      <c r="W38" s="17">
        <f>V38-P38</f>
        <v>255700</v>
      </c>
      <c r="X38" s="21">
        <f>W38*0.0169</f>
        <v>4321.33</v>
      </c>
      <c r="Y38" s="22">
        <v>4037.16</v>
      </c>
      <c r="Z38" s="20">
        <f>X38-Y38</f>
        <v>284.1700000000001</v>
      </c>
    </row>
    <row r="39" spans="1:26" ht="15">
      <c r="A39" t="s">
        <v>198</v>
      </c>
      <c r="B39">
        <v>12</v>
      </c>
      <c r="C39" t="s">
        <v>199</v>
      </c>
      <c r="D39" t="s">
        <v>200</v>
      </c>
      <c r="E39" t="s">
        <v>201</v>
      </c>
      <c r="F39" t="s">
        <v>202</v>
      </c>
      <c r="G39" t="s">
        <v>31</v>
      </c>
      <c r="H39" t="s">
        <v>32</v>
      </c>
      <c r="I39" s="13" t="s">
        <v>33</v>
      </c>
      <c r="J39" t="s">
        <v>34</v>
      </c>
      <c r="K39" s="2">
        <v>0</v>
      </c>
      <c r="L39" t="s">
        <v>36</v>
      </c>
      <c r="M39" s="2">
        <v>25000</v>
      </c>
      <c r="O39" s="2">
        <v>0</v>
      </c>
      <c r="P39" s="14">
        <f>K39+M39+O39</f>
        <v>25000</v>
      </c>
      <c r="Q39" s="13" t="s">
        <v>44</v>
      </c>
      <c r="R39" s="13" t="s">
        <v>45</v>
      </c>
      <c r="S39" s="15">
        <v>2.66</v>
      </c>
      <c r="T39" s="16">
        <v>100100</v>
      </c>
      <c r="U39" s="16">
        <v>208800</v>
      </c>
      <c r="V39" s="24">
        <v>308900</v>
      </c>
      <c r="W39" s="17">
        <f>V39-P39</f>
        <v>283900</v>
      </c>
      <c r="X39" s="18">
        <f>W39*0.0169</f>
        <v>4797.91</v>
      </c>
      <c r="Y39" s="19">
        <v>5093.88</v>
      </c>
      <c r="Z39" s="20"/>
    </row>
    <row r="40" spans="1:26" ht="15">
      <c r="A40" t="s">
        <v>203</v>
      </c>
      <c r="B40">
        <v>67</v>
      </c>
      <c r="C40" t="s">
        <v>194</v>
      </c>
      <c r="D40" t="s">
        <v>204</v>
      </c>
      <c r="F40" t="s">
        <v>205</v>
      </c>
      <c r="G40" t="s">
        <v>31</v>
      </c>
      <c r="H40" t="s">
        <v>32</v>
      </c>
      <c r="I40" s="13" t="s">
        <v>33</v>
      </c>
      <c r="J40" t="s">
        <v>34</v>
      </c>
      <c r="K40" s="2">
        <v>0</v>
      </c>
      <c r="L40" t="s">
        <v>36</v>
      </c>
      <c r="M40" s="2">
        <v>25000</v>
      </c>
      <c r="O40" s="2">
        <v>0</v>
      </c>
      <c r="P40" s="14">
        <f>K40+M40+O40</f>
        <v>25000</v>
      </c>
      <c r="Q40" s="13" t="s">
        <v>44</v>
      </c>
      <c r="R40" s="13" t="s">
        <v>45</v>
      </c>
      <c r="S40" s="15">
        <v>0.13999999999999999</v>
      </c>
      <c r="T40" s="16">
        <v>46000</v>
      </c>
      <c r="U40" s="16">
        <v>177000</v>
      </c>
      <c r="V40" s="24">
        <v>223000</v>
      </c>
      <c r="W40" s="17">
        <f>V40-P40</f>
        <v>198000</v>
      </c>
      <c r="X40" s="21">
        <f>W40*0.0169</f>
        <v>3346.2</v>
      </c>
      <c r="Y40" s="22">
        <v>3035.52</v>
      </c>
      <c r="Z40" s="20">
        <f>X40-Y40</f>
        <v>310.67999999999984</v>
      </c>
    </row>
    <row r="41" spans="1:26" ht="15">
      <c r="A41" t="s">
        <v>206</v>
      </c>
      <c r="B41">
        <v>1490</v>
      </c>
      <c r="C41" t="s">
        <v>72</v>
      </c>
      <c r="D41" t="s">
        <v>207</v>
      </c>
      <c r="F41" t="s">
        <v>208</v>
      </c>
      <c r="G41" t="s">
        <v>31</v>
      </c>
      <c r="H41" t="s">
        <v>32</v>
      </c>
      <c r="I41" s="13" t="s">
        <v>33</v>
      </c>
      <c r="J41" t="s">
        <v>34</v>
      </c>
      <c r="K41" s="2">
        <v>0</v>
      </c>
      <c r="L41" t="s">
        <v>36</v>
      </c>
      <c r="M41" s="2">
        <v>25000</v>
      </c>
      <c r="O41" s="2">
        <v>0</v>
      </c>
      <c r="P41" s="14">
        <f>K41+M41+O41</f>
        <v>25000</v>
      </c>
      <c r="Q41" s="13" t="s">
        <v>44</v>
      </c>
      <c r="R41" s="13" t="s">
        <v>45</v>
      </c>
      <c r="S41" s="15">
        <v>0.27</v>
      </c>
      <c r="T41" s="16">
        <v>126200</v>
      </c>
      <c r="U41" s="16">
        <v>164100</v>
      </c>
      <c r="V41" s="24">
        <v>290300</v>
      </c>
      <c r="W41" s="17">
        <f>V41-P41</f>
        <v>265300</v>
      </c>
      <c r="X41" s="21">
        <f>W41*0.0169</f>
        <v>4483.57</v>
      </c>
      <c r="Y41" s="22">
        <v>3949.44</v>
      </c>
      <c r="Z41" s="20">
        <f>X41-Y41</f>
        <v>534.1299999999997</v>
      </c>
    </row>
    <row r="42" spans="1:26" ht="15">
      <c r="A42" t="s">
        <v>209</v>
      </c>
      <c r="B42">
        <v>28</v>
      </c>
      <c r="C42" t="s">
        <v>210</v>
      </c>
      <c r="D42" t="s">
        <v>211</v>
      </c>
      <c r="F42" t="s">
        <v>212</v>
      </c>
      <c r="G42" t="s">
        <v>31</v>
      </c>
      <c r="H42" t="s">
        <v>32</v>
      </c>
      <c r="I42" s="13" t="s">
        <v>33</v>
      </c>
      <c r="J42" t="s">
        <v>34</v>
      </c>
      <c r="K42" s="2">
        <v>0</v>
      </c>
      <c r="L42" t="s">
        <v>36</v>
      </c>
      <c r="M42" s="2">
        <v>25000</v>
      </c>
      <c r="O42" s="2">
        <v>0</v>
      </c>
      <c r="P42" s="14">
        <f>K42+M42+O42</f>
        <v>25000</v>
      </c>
      <c r="Q42" s="13" t="s">
        <v>165</v>
      </c>
      <c r="R42" s="13" t="s">
        <v>166</v>
      </c>
      <c r="S42" s="15">
        <v>0.6799999999999999</v>
      </c>
      <c r="T42" s="16">
        <v>70100</v>
      </c>
      <c r="U42" s="16">
        <v>347600</v>
      </c>
      <c r="V42" s="24">
        <v>417700</v>
      </c>
      <c r="W42" s="17">
        <f>V42-P42</f>
        <v>392700</v>
      </c>
      <c r="X42" s="21">
        <f>W42*0.0169</f>
        <v>6636.629999999999</v>
      </c>
      <c r="Y42" s="22">
        <v>6460.68</v>
      </c>
      <c r="Z42" s="20">
        <f>X42-Y42</f>
        <v>175.9499999999989</v>
      </c>
    </row>
    <row r="43" spans="1:26" ht="15">
      <c r="A43" t="s">
        <v>213</v>
      </c>
      <c r="B43">
        <v>62</v>
      </c>
      <c r="C43" t="s">
        <v>214</v>
      </c>
      <c r="D43" t="s">
        <v>215</v>
      </c>
      <c r="F43" t="s">
        <v>216</v>
      </c>
      <c r="G43" t="s">
        <v>31</v>
      </c>
      <c r="H43" t="s">
        <v>32</v>
      </c>
      <c r="I43" s="13" t="s">
        <v>33</v>
      </c>
      <c r="J43" t="s">
        <v>34</v>
      </c>
      <c r="K43" s="2">
        <v>0</v>
      </c>
      <c r="L43" t="s">
        <v>36</v>
      </c>
      <c r="M43" s="2">
        <v>25000</v>
      </c>
      <c r="O43" s="2">
        <v>0</v>
      </c>
      <c r="P43" s="14">
        <f>K43+M43+O43</f>
        <v>25000</v>
      </c>
      <c r="Q43" s="13" t="s">
        <v>217</v>
      </c>
      <c r="R43" s="13" t="s">
        <v>218</v>
      </c>
      <c r="S43" s="15">
        <v>0.22999999999999998</v>
      </c>
      <c r="T43" s="16">
        <v>62100</v>
      </c>
      <c r="U43" s="16">
        <v>259800</v>
      </c>
      <c r="V43" s="24">
        <v>321900</v>
      </c>
      <c r="W43" s="17">
        <f>V43-P43</f>
        <v>296900</v>
      </c>
      <c r="X43" s="21">
        <f>W43*0.0169</f>
        <v>5017.61</v>
      </c>
      <c r="Y43" s="22">
        <v>4488</v>
      </c>
      <c r="Z43" s="20">
        <f>X43-Y43</f>
        <v>529.6099999999997</v>
      </c>
    </row>
    <row r="44" spans="1:26" ht="15">
      <c r="A44" t="s">
        <v>219</v>
      </c>
      <c r="B44">
        <v>38</v>
      </c>
      <c r="C44" t="s">
        <v>220</v>
      </c>
      <c r="D44" t="s">
        <v>221</v>
      </c>
      <c r="F44" t="s">
        <v>222</v>
      </c>
      <c r="G44" t="s">
        <v>31</v>
      </c>
      <c r="H44" t="s">
        <v>32</v>
      </c>
      <c r="I44" s="13" t="s">
        <v>33</v>
      </c>
      <c r="J44" t="s">
        <v>34</v>
      </c>
      <c r="K44" s="2">
        <v>0</v>
      </c>
      <c r="L44" t="s">
        <v>36</v>
      </c>
      <c r="M44" s="2">
        <v>25000</v>
      </c>
      <c r="O44" s="2">
        <v>0</v>
      </c>
      <c r="P44" s="14">
        <f>K44+M44+O44</f>
        <v>25000</v>
      </c>
      <c r="Q44" s="13" t="s">
        <v>223</v>
      </c>
      <c r="R44" s="13" t="s">
        <v>224</v>
      </c>
      <c r="S44" s="15">
        <v>1.3</v>
      </c>
      <c r="T44" s="16">
        <v>145842</v>
      </c>
      <c r="U44" s="16">
        <v>544600</v>
      </c>
      <c r="V44" s="24">
        <v>690442</v>
      </c>
      <c r="W44" s="17">
        <f>V44-P44</f>
        <v>665442</v>
      </c>
      <c r="X44" s="21">
        <f>W44*0.0169</f>
        <v>11245.969799999999</v>
      </c>
      <c r="Y44" s="22">
        <v>10106.16</v>
      </c>
      <c r="Z44" s="20">
        <f>X44-Y44</f>
        <v>1139.809799999999</v>
      </c>
    </row>
    <row r="45" spans="1:26" ht="15">
      <c r="A45" t="s">
        <v>225</v>
      </c>
      <c r="B45">
        <v>2</v>
      </c>
      <c r="C45" t="s">
        <v>226</v>
      </c>
      <c r="D45" t="s">
        <v>227</v>
      </c>
      <c r="F45" t="s">
        <v>228</v>
      </c>
      <c r="G45" t="s">
        <v>31</v>
      </c>
      <c r="H45" t="s">
        <v>32</v>
      </c>
      <c r="I45" s="13" t="s">
        <v>229</v>
      </c>
      <c r="J45" t="s">
        <v>34</v>
      </c>
      <c r="K45" s="2">
        <v>0</v>
      </c>
      <c r="L45" t="s">
        <v>35</v>
      </c>
      <c r="M45" s="2">
        <v>6000</v>
      </c>
      <c r="N45" t="s">
        <v>36</v>
      </c>
      <c r="O45" s="2">
        <v>25000</v>
      </c>
      <c r="P45" s="14">
        <f>K45+M45+O45</f>
        <v>31000</v>
      </c>
      <c r="Q45" s="13" t="s">
        <v>44</v>
      </c>
      <c r="R45" s="13" t="s">
        <v>45</v>
      </c>
      <c r="S45" s="15">
        <v>1</v>
      </c>
      <c r="T45" s="16">
        <v>56000</v>
      </c>
      <c r="U45" s="16">
        <v>332500</v>
      </c>
      <c r="V45" s="24">
        <v>388500</v>
      </c>
      <c r="W45" s="17">
        <f>V45-P45</f>
        <v>357500</v>
      </c>
      <c r="X45" s="21">
        <f>W45*0.0169</f>
        <v>6041.749999999999</v>
      </c>
      <c r="Y45" s="22">
        <v>5648.76</v>
      </c>
      <c r="Z45" s="20">
        <f>X45-Y45</f>
        <v>392.9899999999989</v>
      </c>
    </row>
    <row r="46" spans="1:26" ht="15">
      <c r="A46" t="s">
        <v>230</v>
      </c>
      <c r="B46">
        <v>45</v>
      </c>
      <c r="C46" t="s">
        <v>231</v>
      </c>
      <c r="D46" t="s">
        <v>232</v>
      </c>
      <c r="F46" t="s">
        <v>233</v>
      </c>
      <c r="G46" t="s">
        <v>31</v>
      </c>
      <c r="H46" t="s">
        <v>32</v>
      </c>
      <c r="I46" s="13" t="s">
        <v>33</v>
      </c>
      <c r="J46" t="s">
        <v>34</v>
      </c>
      <c r="K46" s="2">
        <v>0</v>
      </c>
      <c r="L46" t="s">
        <v>36</v>
      </c>
      <c r="M46" s="2">
        <v>25000</v>
      </c>
      <c r="N46" t="s">
        <v>116</v>
      </c>
      <c r="O46" s="2">
        <v>6000</v>
      </c>
      <c r="P46" s="14">
        <f>K46+M46+O46</f>
        <v>31000</v>
      </c>
      <c r="Q46" s="13" t="s">
        <v>59</v>
      </c>
      <c r="R46" s="13" t="s">
        <v>60</v>
      </c>
      <c r="S46" s="15">
        <v>3.4</v>
      </c>
      <c r="T46" s="16">
        <v>235644</v>
      </c>
      <c r="U46" s="16">
        <v>746900</v>
      </c>
      <c r="V46" s="24">
        <v>982544</v>
      </c>
      <c r="W46" s="17">
        <f>V46-P46</f>
        <v>951544</v>
      </c>
      <c r="X46" s="21">
        <f>W46*0.0169</f>
        <v>16081.093599999998</v>
      </c>
      <c r="Y46" s="22">
        <v>15263.28</v>
      </c>
      <c r="Z46" s="20">
        <f>X46-Y46</f>
        <v>817.8135999999977</v>
      </c>
    </row>
    <row r="47" spans="1:26" ht="15">
      <c r="A47" t="s">
        <v>234</v>
      </c>
      <c r="B47">
        <v>104</v>
      </c>
      <c r="C47" t="s">
        <v>235</v>
      </c>
      <c r="D47" t="s">
        <v>236</v>
      </c>
      <c r="F47" t="s">
        <v>237</v>
      </c>
      <c r="G47" t="s">
        <v>31</v>
      </c>
      <c r="H47" t="s">
        <v>32</v>
      </c>
      <c r="I47" s="13" t="s">
        <v>238</v>
      </c>
      <c r="J47" t="s">
        <v>34</v>
      </c>
      <c r="K47" s="2">
        <v>0</v>
      </c>
      <c r="L47" t="s">
        <v>36</v>
      </c>
      <c r="M47" s="2">
        <v>25000</v>
      </c>
      <c r="O47" s="2">
        <v>0</v>
      </c>
      <c r="P47" s="14">
        <f>K47+M47+O47</f>
        <v>25000</v>
      </c>
      <c r="Q47" s="13" t="s">
        <v>44</v>
      </c>
      <c r="R47" s="13" t="s">
        <v>45</v>
      </c>
      <c r="S47" s="15">
        <v>0.33999999999999997</v>
      </c>
      <c r="T47" s="16">
        <v>56000</v>
      </c>
      <c r="U47" s="16">
        <v>139100</v>
      </c>
      <c r="V47" s="24">
        <v>195100</v>
      </c>
      <c r="W47" s="17">
        <f>V47-P47</f>
        <v>170100</v>
      </c>
      <c r="X47" s="21">
        <f>W47*0.0169</f>
        <v>2874.6899999999996</v>
      </c>
      <c r="Y47" s="22">
        <v>2558.16</v>
      </c>
      <c r="Z47" s="20">
        <f>X47-Y47</f>
        <v>316.52999999999975</v>
      </c>
    </row>
    <row r="48" spans="1:26" ht="15">
      <c r="A48" t="s">
        <v>239</v>
      </c>
      <c r="B48">
        <v>32</v>
      </c>
      <c r="C48" t="s">
        <v>240</v>
      </c>
      <c r="D48" t="s">
        <v>241</v>
      </c>
      <c r="F48" t="s">
        <v>242</v>
      </c>
      <c r="G48" t="s">
        <v>31</v>
      </c>
      <c r="H48" t="s">
        <v>32</v>
      </c>
      <c r="I48" s="13" t="s">
        <v>33</v>
      </c>
      <c r="J48" t="s">
        <v>34</v>
      </c>
      <c r="K48" s="2">
        <v>0</v>
      </c>
      <c r="L48" t="s">
        <v>36</v>
      </c>
      <c r="M48" s="2">
        <v>25000</v>
      </c>
      <c r="O48" s="2">
        <v>0</v>
      </c>
      <c r="P48" s="14">
        <f>K48+M48+O48</f>
        <v>25000</v>
      </c>
      <c r="Q48" s="13" t="s">
        <v>44</v>
      </c>
      <c r="R48" s="13" t="s">
        <v>45</v>
      </c>
      <c r="S48" s="15">
        <v>0.16999999999999998</v>
      </c>
      <c r="T48" s="16">
        <v>86700</v>
      </c>
      <c r="U48" s="16">
        <v>280500</v>
      </c>
      <c r="V48" s="24">
        <v>367200</v>
      </c>
      <c r="W48" s="17">
        <f>V48-P48</f>
        <v>342200</v>
      </c>
      <c r="X48" s="21">
        <f>W48*0.0169</f>
        <v>5783.179999999999</v>
      </c>
      <c r="Y48" s="22">
        <v>5328.48</v>
      </c>
      <c r="Z48" s="20">
        <f>X48-Y48</f>
        <v>454.6999999999998</v>
      </c>
    </row>
    <row r="49" spans="1:26" ht="15">
      <c r="A49" t="s">
        <v>243</v>
      </c>
      <c r="B49">
        <v>111</v>
      </c>
      <c r="C49" t="s">
        <v>62</v>
      </c>
      <c r="D49" t="s">
        <v>244</v>
      </c>
      <c r="F49" t="s">
        <v>245</v>
      </c>
      <c r="G49" t="s">
        <v>31</v>
      </c>
      <c r="H49" t="s">
        <v>32</v>
      </c>
      <c r="I49" s="13" t="s">
        <v>33</v>
      </c>
      <c r="J49" t="s">
        <v>34</v>
      </c>
      <c r="K49" s="2">
        <v>0</v>
      </c>
      <c r="L49" t="s">
        <v>36</v>
      </c>
      <c r="M49" s="2">
        <v>25000</v>
      </c>
      <c r="O49" s="2">
        <v>0</v>
      </c>
      <c r="P49" s="14">
        <f>K49+M49+O49</f>
        <v>25000</v>
      </c>
      <c r="Q49" s="13" t="s">
        <v>44</v>
      </c>
      <c r="R49" s="13" t="s">
        <v>45</v>
      </c>
      <c r="S49" s="15">
        <v>2.3</v>
      </c>
      <c r="T49" s="16">
        <v>83700</v>
      </c>
      <c r="U49" s="16">
        <v>291100</v>
      </c>
      <c r="V49" s="24">
        <v>374800</v>
      </c>
      <c r="W49" s="17">
        <f>V49-P49</f>
        <v>349800</v>
      </c>
      <c r="X49" s="21">
        <f>W49*0.0169</f>
        <v>5911.619999999999</v>
      </c>
      <c r="Y49" s="22">
        <v>5620.2</v>
      </c>
      <c r="Z49" s="20">
        <f>X49-Y49</f>
        <v>291.41999999999916</v>
      </c>
    </row>
    <row r="50" spans="1:26" ht="15">
      <c r="A50" t="s">
        <v>246</v>
      </c>
      <c r="B50">
        <v>1198</v>
      </c>
      <c r="C50" t="s">
        <v>72</v>
      </c>
      <c r="D50" t="s">
        <v>247</v>
      </c>
      <c r="F50" t="s">
        <v>248</v>
      </c>
      <c r="G50" t="s">
        <v>31</v>
      </c>
      <c r="H50" t="s">
        <v>32</v>
      </c>
      <c r="I50" s="13" t="s">
        <v>33</v>
      </c>
      <c r="J50" t="s">
        <v>34</v>
      </c>
      <c r="K50" s="2">
        <v>0</v>
      </c>
      <c r="L50" t="s">
        <v>36</v>
      </c>
      <c r="M50" s="2">
        <v>25000</v>
      </c>
      <c r="O50" s="2">
        <v>0</v>
      </c>
      <c r="P50" s="14">
        <f>K50+M50+O50</f>
        <v>25000</v>
      </c>
      <c r="Q50" s="13" t="s">
        <v>44</v>
      </c>
      <c r="R50" s="13" t="s">
        <v>45</v>
      </c>
      <c r="S50" s="15">
        <v>0.2</v>
      </c>
      <c r="T50" s="16">
        <v>59300</v>
      </c>
      <c r="U50" s="16">
        <v>294400</v>
      </c>
      <c r="V50" s="24">
        <v>353700</v>
      </c>
      <c r="W50" s="17">
        <f>V50-P50</f>
        <v>328700</v>
      </c>
      <c r="X50" s="21">
        <f>W50*0.0169</f>
        <v>5555.03</v>
      </c>
      <c r="Y50" s="22">
        <v>4985.76</v>
      </c>
      <c r="Z50" s="20">
        <f>X50-Y50</f>
        <v>569.2699999999995</v>
      </c>
    </row>
    <row r="51" spans="1:26" ht="15">
      <c r="A51" t="s">
        <v>249</v>
      </c>
      <c r="B51">
        <v>184</v>
      </c>
      <c r="C51" t="s">
        <v>28</v>
      </c>
      <c r="D51" t="s">
        <v>250</v>
      </c>
      <c r="F51" t="s">
        <v>251</v>
      </c>
      <c r="G51" t="s">
        <v>31</v>
      </c>
      <c r="H51" t="s">
        <v>32</v>
      </c>
      <c r="I51" s="13" t="s">
        <v>33</v>
      </c>
      <c r="J51" t="s">
        <v>34</v>
      </c>
      <c r="K51" s="2">
        <v>0</v>
      </c>
      <c r="L51" t="s">
        <v>36</v>
      </c>
      <c r="M51" s="2">
        <v>25000</v>
      </c>
      <c r="O51" s="2">
        <v>0</v>
      </c>
      <c r="P51" s="14">
        <f>K51+M51+O51</f>
        <v>25000</v>
      </c>
      <c r="Q51" s="13" t="s">
        <v>44</v>
      </c>
      <c r="R51" s="13" t="s">
        <v>45</v>
      </c>
      <c r="S51" s="15">
        <v>10.4</v>
      </c>
      <c r="T51" s="16">
        <v>93600</v>
      </c>
      <c r="U51" s="16">
        <v>240900</v>
      </c>
      <c r="V51" s="24">
        <v>334500</v>
      </c>
      <c r="W51" s="17">
        <f>V51-P51</f>
        <v>309500</v>
      </c>
      <c r="X51" s="21">
        <f>W51*0.0169</f>
        <v>5230.549999999999</v>
      </c>
      <c r="Y51" s="22">
        <v>5012.28</v>
      </c>
      <c r="Z51" s="20">
        <f>X51-Y51</f>
        <v>218.26999999999953</v>
      </c>
    </row>
    <row r="52" spans="1:26" ht="15">
      <c r="A52" t="s">
        <v>252</v>
      </c>
      <c r="B52">
        <v>50</v>
      </c>
      <c r="C52" t="s">
        <v>253</v>
      </c>
      <c r="D52" t="s">
        <v>254</v>
      </c>
      <c r="F52" t="s">
        <v>255</v>
      </c>
      <c r="G52" t="s">
        <v>31</v>
      </c>
      <c r="H52" t="s">
        <v>32</v>
      </c>
      <c r="I52" s="13" t="s">
        <v>33</v>
      </c>
      <c r="J52" t="s">
        <v>34</v>
      </c>
      <c r="K52" s="2">
        <v>0</v>
      </c>
      <c r="L52" t="s">
        <v>116</v>
      </c>
      <c r="M52" s="2">
        <v>6000</v>
      </c>
      <c r="N52" t="s">
        <v>36</v>
      </c>
      <c r="O52" s="2">
        <v>25000</v>
      </c>
      <c r="P52" s="14">
        <f>K52+M52+O52</f>
        <v>31000</v>
      </c>
      <c r="Q52" s="13" t="s">
        <v>44</v>
      </c>
      <c r="R52" s="13" t="s">
        <v>45</v>
      </c>
      <c r="S52" s="15">
        <v>0.08</v>
      </c>
      <c r="T52" s="16">
        <v>45500</v>
      </c>
      <c r="U52" s="16">
        <v>112400</v>
      </c>
      <c r="V52" s="24">
        <v>157900</v>
      </c>
      <c r="W52" s="17">
        <f>V52-P52</f>
        <v>126900</v>
      </c>
      <c r="X52" s="21">
        <f>W52*0.0169</f>
        <v>2144.6099999999997</v>
      </c>
      <c r="Y52" s="22">
        <v>1748.28</v>
      </c>
      <c r="Z52" s="20">
        <f>X52-Y52</f>
        <v>396.3299999999997</v>
      </c>
    </row>
    <row r="53" spans="1:26" ht="15">
      <c r="A53" t="s">
        <v>256</v>
      </c>
      <c r="B53">
        <v>21</v>
      </c>
      <c r="C53" t="s">
        <v>257</v>
      </c>
      <c r="D53" t="s">
        <v>258</v>
      </c>
      <c r="E53" t="s">
        <v>259</v>
      </c>
      <c r="F53" t="s">
        <v>260</v>
      </c>
      <c r="G53" t="s">
        <v>31</v>
      </c>
      <c r="H53" t="s">
        <v>32</v>
      </c>
      <c r="I53" s="13" t="s">
        <v>33</v>
      </c>
      <c r="J53" t="s">
        <v>34</v>
      </c>
      <c r="K53" s="2">
        <v>0</v>
      </c>
      <c r="L53" t="s">
        <v>36</v>
      </c>
      <c r="M53" s="2">
        <v>25000</v>
      </c>
      <c r="O53" s="2">
        <v>0</v>
      </c>
      <c r="P53" s="14">
        <f>K53+M53+O53</f>
        <v>25000</v>
      </c>
      <c r="Q53" s="13" t="s">
        <v>44</v>
      </c>
      <c r="R53" s="13" t="s">
        <v>45</v>
      </c>
      <c r="S53" s="15">
        <v>0.16999999999999998</v>
      </c>
      <c r="T53" s="16">
        <v>56400</v>
      </c>
      <c r="U53" s="16">
        <v>189400</v>
      </c>
      <c r="V53" s="24">
        <v>245800</v>
      </c>
      <c r="W53" s="17">
        <f>V53-P53</f>
        <v>220800</v>
      </c>
      <c r="X53" s="21">
        <f>W53*0.0169</f>
        <v>3731.5199999999995</v>
      </c>
      <c r="Y53" s="22">
        <v>3449.64</v>
      </c>
      <c r="Z53" s="20">
        <f>X53-Y53</f>
        <v>281.87999999999965</v>
      </c>
    </row>
    <row r="54" spans="1:26" ht="15">
      <c r="A54" t="s">
        <v>261</v>
      </c>
      <c r="B54">
        <v>57</v>
      </c>
      <c r="C54" t="s">
        <v>72</v>
      </c>
      <c r="D54" t="s">
        <v>262</v>
      </c>
      <c r="F54" t="s">
        <v>263</v>
      </c>
      <c r="G54" t="s">
        <v>31</v>
      </c>
      <c r="H54" t="s">
        <v>32</v>
      </c>
      <c r="I54" s="13" t="s">
        <v>75</v>
      </c>
      <c r="J54" t="s">
        <v>34</v>
      </c>
      <c r="K54" s="2">
        <v>0</v>
      </c>
      <c r="L54" t="s">
        <v>36</v>
      </c>
      <c r="M54" s="2">
        <v>25000</v>
      </c>
      <c r="O54" s="2">
        <v>0</v>
      </c>
      <c r="P54" s="14">
        <f>K54+M54+O54</f>
        <v>25000</v>
      </c>
      <c r="Q54" s="13" t="s">
        <v>44</v>
      </c>
      <c r="R54" s="13" t="s">
        <v>45</v>
      </c>
      <c r="S54" s="15">
        <v>0.36</v>
      </c>
      <c r="T54" s="16">
        <v>75400</v>
      </c>
      <c r="U54" s="16">
        <v>151900</v>
      </c>
      <c r="V54" s="24">
        <v>227300</v>
      </c>
      <c r="W54" s="17">
        <f>V54-P54</f>
        <v>202300</v>
      </c>
      <c r="X54" s="18">
        <f>W54*0.0169</f>
        <v>3418.87</v>
      </c>
      <c r="Y54" s="19">
        <v>3502.68</v>
      </c>
      <c r="Z54" s="20"/>
    </row>
    <row r="55" spans="1:26" ht="15">
      <c r="A55" t="s">
        <v>264</v>
      </c>
      <c r="B55">
        <v>70</v>
      </c>
      <c r="C55" t="s">
        <v>97</v>
      </c>
      <c r="D55" t="s">
        <v>265</v>
      </c>
      <c r="F55" t="s">
        <v>266</v>
      </c>
      <c r="G55" t="s">
        <v>31</v>
      </c>
      <c r="H55" t="s">
        <v>32</v>
      </c>
      <c r="I55" s="13" t="s">
        <v>33</v>
      </c>
      <c r="J55" t="s">
        <v>34</v>
      </c>
      <c r="K55" s="2">
        <v>0</v>
      </c>
      <c r="L55" t="s">
        <v>36</v>
      </c>
      <c r="M55" s="2">
        <v>25000</v>
      </c>
      <c r="O55" s="2">
        <v>0</v>
      </c>
      <c r="P55" s="14">
        <f>K55+M55+O55</f>
        <v>25000</v>
      </c>
      <c r="Q55" s="13" t="s">
        <v>44</v>
      </c>
      <c r="R55" s="13" t="s">
        <v>45</v>
      </c>
      <c r="S55" s="15">
        <v>0.19</v>
      </c>
      <c r="T55" s="16">
        <v>64200</v>
      </c>
      <c r="U55" s="16">
        <v>0</v>
      </c>
      <c r="V55" s="24">
        <v>186600</v>
      </c>
      <c r="W55" s="17">
        <f>V55-P55</f>
        <v>161600</v>
      </c>
      <c r="X55" s="21">
        <f>W55*0.0169</f>
        <v>2731.0399999999995</v>
      </c>
      <c r="Y55" s="22">
        <v>2552.04</v>
      </c>
      <c r="Z55" s="20">
        <f>X55-Y55</f>
        <v>178.99999999999955</v>
      </c>
    </row>
    <row r="56" spans="1:26" ht="15">
      <c r="A56" t="s">
        <v>267</v>
      </c>
      <c r="B56">
        <v>21</v>
      </c>
      <c r="C56" t="s">
        <v>253</v>
      </c>
      <c r="D56" t="s">
        <v>268</v>
      </c>
      <c r="F56" t="s">
        <v>269</v>
      </c>
      <c r="G56" t="s">
        <v>31</v>
      </c>
      <c r="H56" t="s">
        <v>32</v>
      </c>
      <c r="I56" s="13" t="s">
        <v>270</v>
      </c>
      <c r="J56" t="s">
        <v>34</v>
      </c>
      <c r="K56" s="2">
        <v>0</v>
      </c>
      <c r="L56" t="s">
        <v>36</v>
      </c>
      <c r="M56" s="2">
        <v>25000</v>
      </c>
      <c r="O56" s="2">
        <v>0</v>
      </c>
      <c r="P56" s="14">
        <f>K56+M56+O56</f>
        <v>25000</v>
      </c>
      <c r="Q56" s="13" t="s">
        <v>44</v>
      </c>
      <c r="R56" s="13" t="s">
        <v>45</v>
      </c>
      <c r="S56" s="15">
        <v>0.11000000000000001</v>
      </c>
      <c r="T56" s="16">
        <v>50800</v>
      </c>
      <c r="U56" s="16">
        <v>123800</v>
      </c>
      <c r="V56" s="24">
        <v>174600</v>
      </c>
      <c r="W56" s="17">
        <f>V56-P56</f>
        <v>149600</v>
      </c>
      <c r="X56" s="21">
        <f>W56*0.0169</f>
        <v>2528.24</v>
      </c>
      <c r="Y56" s="22">
        <v>2109.36</v>
      </c>
      <c r="Z56" s="20">
        <f>X56-Y56</f>
        <v>418.87999999999965</v>
      </c>
    </row>
    <row r="57" spans="1:26" ht="15">
      <c r="A57" t="s">
        <v>271</v>
      </c>
      <c r="B57">
        <v>23</v>
      </c>
      <c r="C57" t="s">
        <v>272</v>
      </c>
      <c r="D57" t="s">
        <v>273</v>
      </c>
      <c r="E57" t="s">
        <v>274</v>
      </c>
      <c r="F57" t="s">
        <v>275</v>
      </c>
      <c r="G57" t="s">
        <v>31</v>
      </c>
      <c r="H57" t="s">
        <v>32</v>
      </c>
      <c r="I57" s="13" t="s">
        <v>33</v>
      </c>
      <c r="J57" t="s">
        <v>34</v>
      </c>
      <c r="K57" s="2">
        <v>0</v>
      </c>
      <c r="L57" t="s">
        <v>116</v>
      </c>
      <c r="M57" s="2">
        <v>6000</v>
      </c>
      <c r="N57" t="s">
        <v>36</v>
      </c>
      <c r="O57" s="2">
        <v>25000</v>
      </c>
      <c r="P57" s="14">
        <f>K57+M57+O57</f>
        <v>31000</v>
      </c>
      <c r="Q57" s="13" t="s">
        <v>44</v>
      </c>
      <c r="R57" s="13" t="s">
        <v>45</v>
      </c>
      <c r="S57" s="15">
        <v>0.16</v>
      </c>
      <c r="T57" s="16">
        <v>55500</v>
      </c>
      <c r="U57" s="16">
        <v>214300</v>
      </c>
      <c r="V57" s="24">
        <v>269800</v>
      </c>
      <c r="W57" s="17">
        <f>V57-P57</f>
        <v>238800</v>
      </c>
      <c r="X57" s="21">
        <f>W57*0.0169</f>
        <v>4035.72</v>
      </c>
      <c r="Y57" s="22">
        <v>3570</v>
      </c>
      <c r="Z57" s="20">
        <f>X57-Y57</f>
        <v>465.7199999999998</v>
      </c>
    </row>
    <row r="58" spans="1:26" ht="15">
      <c r="A58" t="s">
        <v>276</v>
      </c>
      <c r="B58">
        <v>1</v>
      </c>
      <c r="C58" t="s">
        <v>277</v>
      </c>
      <c r="D58" t="s">
        <v>278</v>
      </c>
      <c r="F58" t="s">
        <v>279</v>
      </c>
      <c r="G58" t="s">
        <v>31</v>
      </c>
      <c r="H58" t="s">
        <v>32</v>
      </c>
      <c r="I58" s="13" t="s">
        <v>280</v>
      </c>
      <c r="J58" t="s">
        <v>34</v>
      </c>
      <c r="K58" s="2">
        <v>0</v>
      </c>
      <c r="L58" t="s">
        <v>281</v>
      </c>
      <c r="M58" s="2">
        <v>6000</v>
      </c>
      <c r="N58" t="s">
        <v>36</v>
      </c>
      <c r="O58" s="2">
        <v>25000</v>
      </c>
      <c r="P58" s="14">
        <f>K58+M58+O58</f>
        <v>31000</v>
      </c>
      <c r="Q58" s="13" t="s">
        <v>44</v>
      </c>
      <c r="R58" s="13" t="s">
        <v>45</v>
      </c>
      <c r="S58" s="15">
        <v>0.16</v>
      </c>
      <c r="T58" s="16">
        <v>32100</v>
      </c>
      <c r="U58" s="16">
        <v>100700</v>
      </c>
      <c r="V58" s="24">
        <v>132800</v>
      </c>
      <c r="W58" s="17">
        <f>V58-P58</f>
        <v>101800</v>
      </c>
      <c r="X58" s="21">
        <f>W58*0.0169</f>
        <v>1720.4199999999998</v>
      </c>
      <c r="Y58" s="22">
        <v>1470.84</v>
      </c>
      <c r="Z58" s="20">
        <f>X58-Y58</f>
        <v>249.57999999999993</v>
      </c>
    </row>
    <row r="59" spans="1:26" ht="15">
      <c r="A59" t="s">
        <v>282</v>
      </c>
      <c r="B59">
        <v>45</v>
      </c>
      <c r="C59" t="s">
        <v>283</v>
      </c>
      <c r="D59" t="s">
        <v>284</v>
      </c>
      <c r="F59" t="s">
        <v>285</v>
      </c>
      <c r="G59" t="s">
        <v>31</v>
      </c>
      <c r="H59" t="s">
        <v>32</v>
      </c>
      <c r="I59" s="13" t="s">
        <v>286</v>
      </c>
      <c r="J59" t="s">
        <v>34</v>
      </c>
      <c r="K59" s="2">
        <v>0</v>
      </c>
      <c r="L59" t="s">
        <v>35</v>
      </c>
      <c r="M59" s="2">
        <v>6000</v>
      </c>
      <c r="N59" t="s">
        <v>36</v>
      </c>
      <c r="O59" s="2">
        <v>25000</v>
      </c>
      <c r="P59" s="14">
        <f>K59+M59+O59</f>
        <v>31000</v>
      </c>
      <c r="Q59" s="13" t="s">
        <v>44</v>
      </c>
      <c r="R59" s="13" t="s">
        <v>45</v>
      </c>
      <c r="S59" s="15">
        <v>0.24</v>
      </c>
      <c r="T59" s="16">
        <v>69300</v>
      </c>
      <c r="U59" s="16">
        <v>114800</v>
      </c>
      <c r="V59" s="24">
        <v>184100</v>
      </c>
      <c r="W59" s="17">
        <f>V59-P59</f>
        <v>153100</v>
      </c>
      <c r="X59" s="21">
        <f>W59*0.0169</f>
        <v>2587.39</v>
      </c>
      <c r="Y59" s="22">
        <v>2433.72</v>
      </c>
      <c r="Z59" s="20">
        <f>X59-Y59</f>
        <v>153.67000000000007</v>
      </c>
    </row>
    <row r="60" spans="1:26" ht="15">
      <c r="A60" t="s">
        <v>287</v>
      </c>
      <c r="B60">
        <v>65</v>
      </c>
      <c r="C60" t="s">
        <v>288</v>
      </c>
      <c r="D60" t="s">
        <v>289</v>
      </c>
      <c r="F60" t="s">
        <v>290</v>
      </c>
      <c r="G60" t="s">
        <v>31</v>
      </c>
      <c r="H60" t="s">
        <v>32</v>
      </c>
      <c r="I60" s="13" t="s">
        <v>33</v>
      </c>
      <c r="J60" t="s">
        <v>34</v>
      </c>
      <c r="K60" s="2">
        <v>0</v>
      </c>
      <c r="L60" t="s">
        <v>116</v>
      </c>
      <c r="M60" s="2">
        <v>6000</v>
      </c>
      <c r="N60" t="s">
        <v>36</v>
      </c>
      <c r="O60" s="2">
        <v>25000</v>
      </c>
      <c r="P60" s="14">
        <f>K60+M60+O60</f>
        <v>31000</v>
      </c>
      <c r="Q60" s="13" t="s">
        <v>44</v>
      </c>
      <c r="R60" s="13" t="s">
        <v>45</v>
      </c>
      <c r="S60" s="15">
        <v>4.2</v>
      </c>
      <c r="T60" s="16">
        <v>70100</v>
      </c>
      <c r="U60" s="16">
        <v>274600</v>
      </c>
      <c r="V60" s="24">
        <v>344700</v>
      </c>
      <c r="W60" s="17">
        <f>V60-P60</f>
        <v>313700</v>
      </c>
      <c r="X60" s="21">
        <f>W60*0.0169</f>
        <v>5301.53</v>
      </c>
      <c r="Y60" s="22">
        <v>5077.56</v>
      </c>
      <c r="Z60" s="20">
        <f>X60-Y60</f>
        <v>223.96999999999935</v>
      </c>
    </row>
    <row r="61" spans="1:26" ht="15">
      <c r="A61" t="s">
        <v>291</v>
      </c>
      <c r="B61">
        <v>20</v>
      </c>
      <c r="C61" t="s">
        <v>292</v>
      </c>
      <c r="D61" t="s">
        <v>293</v>
      </c>
      <c r="F61" t="s">
        <v>294</v>
      </c>
      <c r="G61" t="s">
        <v>31</v>
      </c>
      <c r="H61" t="s">
        <v>32</v>
      </c>
      <c r="I61" s="13" t="s">
        <v>33</v>
      </c>
      <c r="J61" t="s">
        <v>34</v>
      </c>
      <c r="K61" s="2">
        <v>0</v>
      </c>
      <c r="L61" t="s">
        <v>36</v>
      </c>
      <c r="M61" s="2">
        <v>25000</v>
      </c>
      <c r="O61" s="2">
        <v>0</v>
      </c>
      <c r="P61" s="14">
        <f>K61+M61+O61</f>
        <v>25000</v>
      </c>
      <c r="Q61" s="13" t="s">
        <v>44</v>
      </c>
      <c r="R61" s="13" t="s">
        <v>45</v>
      </c>
      <c r="S61" s="15">
        <v>0.8099999999999999</v>
      </c>
      <c r="T61" s="16">
        <v>87400</v>
      </c>
      <c r="U61" s="16">
        <v>263500</v>
      </c>
      <c r="V61" s="24">
        <v>350900</v>
      </c>
      <c r="W61" s="17">
        <f>V61-P61</f>
        <v>325900</v>
      </c>
      <c r="X61" s="21">
        <f>W61*0.0169</f>
        <v>5507.709999999999</v>
      </c>
      <c r="Y61" s="22">
        <v>5102.04</v>
      </c>
      <c r="Z61" s="20">
        <f>X61-Y61</f>
        <v>405.66999999999916</v>
      </c>
    </row>
    <row r="62" spans="1:26" ht="15">
      <c r="A62" t="s">
        <v>295</v>
      </c>
      <c r="B62">
        <v>390</v>
      </c>
      <c r="C62" t="s">
        <v>296</v>
      </c>
      <c r="D62" t="s">
        <v>297</v>
      </c>
      <c r="E62" t="s">
        <v>298</v>
      </c>
      <c r="F62" t="s">
        <v>299</v>
      </c>
      <c r="G62" t="s">
        <v>31</v>
      </c>
      <c r="H62" t="s">
        <v>32</v>
      </c>
      <c r="I62" s="13" t="s">
        <v>33</v>
      </c>
      <c r="J62" t="s">
        <v>34</v>
      </c>
      <c r="K62" s="2">
        <v>0</v>
      </c>
      <c r="L62" t="s">
        <v>36</v>
      </c>
      <c r="M62" s="2">
        <v>25000</v>
      </c>
      <c r="O62" s="2">
        <v>0</v>
      </c>
      <c r="P62" s="14">
        <f>K62+M62+O62</f>
        <v>25000</v>
      </c>
      <c r="Q62" s="13" t="s">
        <v>217</v>
      </c>
      <c r="R62" s="13" t="s">
        <v>218</v>
      </c>
      <c r="S62" s="15">
        <v>0.22999999999999998</v>
      </c>
      <c r="T62" s="16">
        <v>162100</v>
      </c>
      <c r="U62" s="16">
        <v>290000</v>
      </c>
      <c r="V62" s="24">
        <v>452100</v>
      </c>
      <c r="W62" s="17">
        <f>V62-P62</f>
        <v>427100</v>
      </c>
      <c r="X62" s="21">
        <f>W62*0.0169</f>
        <v>7217.989999999999</v>
      </c>
      <c r="Y62" s="22">
        <v>7017.6</v>
      </c>
      <c r="Z62" s="20">
        <f>X62-Y62</f>
        <v>200.3899999999985</v>
      </c>
    </row>
    <row r="63" spans="1:26" ht="15">
      <c r="A63" t="s">
        <v>300</v>
      </c>
      <c r="B63">
        <v>223</v>
      </c>
      <c r="C63" t="s">
        <v>301</v>
      </c>
      <c r="D63" t="s">
        <v>302</v>
      </c>
      <c r="F63" t="s">
        <v>303</v>
      </c>
      <c r="G63" t="s">
        <v>31</v>
      </c>
      <c r="H63" t="s">
        <v>32</v>
      </c>
      <c r="I63" s="13" t="s">
        <v>304</v>
      </c>
      <c r="J63" t="s">
        <v>34</v>
      </c>
      <c r="K63" s="2">
        <v>0</v>
      </c>
      <c r="L63" t="s">
        <v>36</v>
      </c>
      <c r="M63" s="2">
        <v>25000</v>
      </c>
      <c r="O63" s="2">
        <v>0</v>
      </c>
      <c r="P63" s="14">
        <f>K63+M63+O63</f>
        <v>25000</v>
      </c>
      <c r="Q63" s="13" t="s">
        <v>44</v>
      </c>
      <c r="R63" s="13" t="s">
        <v>45</v>
      </c>
      <c r="S63" s="15">
        <v>1.8</v>
      </c>
      <c r="T63" s="16">
        <v>63100</v>
      </c>
      <c r="U63" s="16">
        <v>90600</v>
      </c>
      <c r="V63" s="24">
        <v>153700</v>
      </c>
      <c r="W63" s="17">
        <f>V63-P63</f>
        <v>128700</v>
      </c>
      <c r="X63" s="18">
        <f>W63*0.0169</f>
        <v>2175.0299999999997</v>
      </c>
      <c r="Y63" s="19">
        <v>2235.84</v>
      </c>
      <c r="Z63" s="20"/>
    </row>
    <row r="64" spans="1:26" ht="15">
      <c r="A64" t="s">
        <v>305</v>
      </c>
      <c r="B64">
        <v>52</v>
      </c>
      <c r="C64" t="s">
        <v>306</v>
      </c>
      <c r="D64" t="s">
        <v>307</v>
      </c>
      <c r="E64" t="s">
        <v>308</v>
      </c>
      <c r="F64" t="s">
        <v>245</v>
      </c>
      <c r="G64" t="s">
        <v>31</v>
      </c>
      <c r="H64" t="s">
        <v>32</v>
      </c>
      <c r="I64" s="13" t="s">
        <v>33</v>
      </c>
      <c r="J64" t="s">
        <v>34</v>
      </c>
      <c r="K64" s="2">
        <v>0</v>
      </c>
      <c r="L64" t="s">
        <v>36</v>
      </c>
      <c r="M64" s="2">
        <v>25000</v>
      </c>
      <c r="O64" s="2">
        <v>0</v>
      </c>
      <c r="P64" s="14">
        <f>K64+M64+O64</f>
        <v>25000</v>
      </c>
      <c r="Q64" s="13" t="s">
        <v>217</v>
      </c>
      <c r="R64" s="13" t="s">
        <v>218</v>
      </c>
      <c r="S64" s="15">
        <v>0.19</v>
      </c>
      <c r="T64" s="16">
        <v>41700</v>
      </c>
      <c r="U64" s="16">
        <v>201300</v>
      </c>
      <c r="V64" s="24">
        <v>243000</v>
      </c>
      <c r="W64" s="17">
        <f>V64-P64</f>
        <v>218000</v>
      </c>
      <c r="X64" s="18">
        <f>W64*0.0169</f>
        <v>3684.2</v>
      </c>
      <c r="Y64" s="19">
        <v>3784.2</v>
      </c>
      <c r="Z64" s="20"/>
    </row>
    <row r="65" spans="1:26" ht="15">
      <c r="A65" t="s">
        <v>309</v>
      </c>
      <c r="B65">
        <v>1411</v>
      </c>
      <c r="C65" t="s">
        <v>72</v>
      </c>
      <c r="D65" t="s">
        <v>310</v>
      </c>
      <c r="F65" t="s">
        <v>311</v>
      </c>
      <c r="G65" t="s">
        <v>31</v>
      </c>
      <c r="H65" t="s">
        <v>32</v>
      </c>
      <c r="I65" s="13" t="s">
        <v>33</v>
      </c>
      <c r="J65" t="s">
        <v>34</v>
      </c>
      <c r="K65" s="2">
        <v>0</v>
      </c>
      <c r="L65" t="s">
        <v>36</v>
      </c>
      <c r="M65" s="2">
        <v>25000</v>
      </c>
      <c r="O65" s="2">
        <v>0</v>
      </c>
      <c r="P65" s="14">
        <f>K65+M65+O65</f>
        <v>25000</v>
      </c>
      <c r="Q65" s="13" t="s">
        <v>59</v>
      </c>
      <c r="R65" s="13" t="s">
        <v>60</v>
      </c>
      <c r="S65" s="15">
        <v>0.76</v>
      </c>
      <c r="T65" s="16">
        <v>241779</v>
      </c>
      <c r="U65" s="16">
        <v>227500</v>
      </c>
      <c r="V65" s="24">
        <v>469279</v>
      </c>
      <c r="W65" s="17">
        <f>V65-P65</f>
        <v>444279</v>
      </c>
      <c r="X65" s="21">
        <f>W65*0.0169</f>
        <v>7508.315099999999</v>
      </c>
      <c r="Y65" s="22">
        <v>6738.12</v>
      </c>
      <c r="Z65" s="20">
        <f>X65-Y65</f>
        <v>770.195099999999</v>
      </c>
    </row>
    <row r="66" spans="1:26" ht="15">
      <c r="A66" t="s">
        <v>312</v>
      </c>
      <c r="B66">
        <v>40</v>
      </c>
      <c r="C66" t="s">
        <v>189</v>
      </c>
      <c r="D66" t="s">
        <v>313</v>
      </c>
      <c r="F66" t="s">
        <v>314</v>
      </c>
      <c r="G66" t="s">
        <v>31</v>
      </c>
      <c r="H66" t="s">
        <v>32</v>
      </c>
      <c r="I66" s="13" t="s">
        <v>315</v>
      </c>
      <c r="J66" t="s">
        <v>34</v>
      </c>
      <c r="K66" s="2">
        <v>0</v>
      </c>
      <c r="L66" t="s">
        <v>36</v>
      </c>
      <c r="M66" s="2">
        <v>25000</v>
      </c>
      <c r="O66" s="2">
        <v>0</v>
      </c>
      <c r="P66" s="14">
        <f>K66+M66+O66</f>
        <v>25000</v>
      </c>
      <c r="Q66" s="13" t="s">
        <v>44</v>
      </c>
      <c r="R66" s="13" t="s">
        <v>45</v>
      </c>
      <c r="S66" s="15">
        <v>0.15</v>
      </c>
      <c r="T66" s="16">
        <v>54600</v>
      </c>
      <c r="U66" s="16">
        <v>144200</v>
      </c>
      <c r="V66" s="24">
        <v>198800</v>
      </c>
      <c r="W66" s="17">
        <f>V66-P66</f>
        <v>173800</v>
      </c>
      <c r="X66" s="21">
        <f>W66*0.0169</f>
        <v>2937.22</v>
      </c>
      <c r="Y66" s="22">
        <v>2656.08</v>
      </c>
      <c r="Z66" s="20">
        <f>X66-Y66</f>
        <v>281.1399999999999</v>
      </c>
    </row>
    <row r="67" spans="1:26" ht="15">
      <c r="A67" t="s">
        <v>316</v>
      </c>
      <c r="B67">
        <v>1571</v>
      </c>
      <c r="C67" t="s">
        <v>72</v>
      </c>
      <c r="D67" t="s">
        <v>317</v>
      </c>
      <c r="E67" t="s">
        <v>318</v>
      </c>
      <c r="F67" t="s">
        <v>319</v>
      </c>
      <c r="G67" t="s">
        <v>31</v>
      </c>
      <c r="H67" t="s">
        <v>32</v>
      </c>
      <c r="I67" s="13" t="s">
        <v>33</v>
      </c>
      <c r="J67" t="s">
        <v>34</v>
      </c>
      <c r="K67" s="2">
        <v>0</v>
      </c>
      <c r="L67" t="s">
        <v>36</v>
      </c>
      <c r="M67" s="2">
        <v>25000</v>
      </c>
      <c r="O67" s="2">
        <v>0</v>
      </c>
      <c r="P67" s="14">
        <f>K67+M67+O67</f>
        <v>25000</v>
      </c>
      <c r="Q67" s="13" t="s">
        <v>59</v>
      </c>
      <c r="R67" s="13" t="s">
        <v>60</v>
      </c>
      <c r="S67" s="15">
        <v>0.37</v>
      </c>
      <c r="T67" s="16">
        <v>281688</v>
      </c>
      <c r="U67" s="16">
        <v>191500</v>
      </c>
      <c r="V67" s="24">
        <v>473188</v>
      </c>
      <c r="W67" s="17">
        <f>V67-P67</f>
        <v>448188</v>
      </c>
      <c r="X67" s="21">
        <f>W67*0.0169</f>
        <v>7574.377199999999</v>
      </c>
      <c r="Y67" s="22">
        <v>5854.8</v>
      </c>
      <c r="Z67" s="20">
        <f>X67-Y67</f>
        <v>1719.5771999999988</v>
      </c>
    </row>
    <row r="68" spans="1:26" ht="15">
      <c r="A68" t="s">
        <v>320</v>
      </c>
      <c r="B68">
        <v>34</v>
      </c>
      <c r="C68" t="s">
        <v>83</v>
      </c>
      <c r="D68" t="s">
        <v>321</v>
      </c>
      <c r="F68" t="s">
        <v>322</v>
      </c>
      <c r="G68" t="s">
        <v>31</v>
      </c>
      <c r="H68" t="s">
        <v>32</v>
      </c>
      <c r="I68" s="13" t="s">
        <v>33</v>
      </c>
      <c r="J68" t="s">
        <v>34</v>
      </c>
      <c r="K68" s="2">
        <v>0</v>
      </c>
      <c r="L68" t="s">
        <v>36</v>
      </c>
      <c r="M68" s="2">
        <v>25000</v>
      </c>
      <c r="O68" s="2">
        <v>0</v>
      </c>
      <c r="P68" s="14">
        <f>K68+M68+O68</f>
        <v>25000</v>
      </c>
      <c r="Q68" s="13" t="s">
        <v>44</v>
      </c>
      <c r="R68" s="13" t="s">
        <v>45</v>
      </c>
      <c r="S68" s="15">
        <v>0.18</v>
      </c>
      <c r="T68" s="16">
        <v>57400</v>
      </c>
      <c r="U68" s="16">
        <v>180200</v>
      </c>
      <c r="V68" s="24">
        <v>237600</v>
      </c>
      <c r="W68" s="17">
        <f>V68-P68</f>
        <v>212600</v>
      </c>
      <c r="X68" s="21">
        <f>W68*0.0169</f>
        <v>3592.9399999999996</v>
      </c>
      <c r="Y68" s="22">
        <v>3121.2</v>
      </c>
      <c r="Z68" s="20">
        <f>X68-Y68</f>
        <v>471.7399999999998</v>
      </c>
    </row>
    <row r="69" spans="1:26" ht="15">
      <c r="A69" t="s">
        <v>323</v>
      </c>
      <c r="B69">
        <v>18</v>
      </c>
      <c r="C69" t="s">
        <v>324</v>
      </c>
      <c r="D69" t="s">
        <v>325</v>
      </c>
      <c r="F69" t="s">
        <v>326</v>
      </c>
      <c r="G69" t="s">
        <v>31</v>
      </c>
      <c r="H69" t="s">
        <v>32</v>
      </c>
      <c r="I69" s="13" t="s">
        <v>327</v>
      </c>
      <c r="J69" t="s">
        <v>34</v>
      </c>
      <c r="K69" s="2">
        <v>0</v>
      </c>
      <c r="L69" t="s">
        <v>36</v>
      </c>
      <c r="M69" s="2">
        <v>25000</v>
      </c>
      <c r="O69" s="2">
        <v>0</v>
      </c>
      <c r="P69" s="14">
        <f>K69+M69+O69</f>
        <v>25000</v>
      </c>
      <c r="Q69" s="13" t="s">
        <v>44</v>
      </c>
      <c r="R69" s="13" t="s">
        <v>45</v>
      </c>
      <c r="S69" s="15">
        <v>0.29</v>
      </c>
      <c r="T69" s="16">
        <v>46100</v>
      </c>
      <c r="U69" s="16">
        <v>186100</v>
      </c>
      <c r="V69" s="24">
        <v>232200</v>
      </c>
      <c r="W69" s="17">
        <f>V69-P69</f>
        <v>207200</v>
      </c>
      <c r="X69" s="21">
        <f>W69*0.0169</f>
        <v>3501.68</v>
      </c>
      <c r="Y69" s="22">
        <v>3353.76</v>
      </c>
      <c r="Z69" s="20">
        <f>X69-Y69</f>
        <v>147.91999999999962</v>
      </c>
    </row>
    <row r="70" spans="1:26" ht="15">
      <c r="A70" t="s">
        <v>328</v>
      </c>
      <c r="B70">
        <v>6</v>
      </c>
      <c r="C70" t="s">
        <v>329</v>
      </c>
      <c r="D70" t="s">
        <v>330</v>
      </c>
      <c r="F70" t="s">
        <v>331</v>
      </c>
      <c r="G70" t="s">
        <v>332</v>
      </c>
      <c r="H70" t="s">
        <v>32</v>
      </c>
      <c r="I70" s="13" t="s">
        <v>33</v>
      </c>
      <c r="J70" t="s">
        <v>34</v>
      </c>
      <c r="K70" s="2">
        <v>0</v>
      </c>
      <c r="L70" t="s">
        <v>36</v>
      </c>
      <c r="M70" s="2">
        <v>25000</v>
      </c>
      <c r="O70" s="2">
        <v>0</v>
      </c>
      <c r="P70" s="14">
        <f>K70+M70+O70</f>
        <v>25000</v>
      </c>
      <c r="Q70" s="13" t="s">
        <v>44</v>
      </c>
      <c r="R70" s="13" t="s">
        <v>45</v>
      </c>
      <c r="S70" s="15">
        <v>0.32</v>
      </c>
      <c r="T70" s="16">
        <v>41800</v>
      </c>
      <c r="U70" s="16">
        <v>172700</v>
      </c>
      <c r="V70" s="24">
        <v>214500</v>
      </c>
      <c r="W70" s="17">
        <f>V70-P70</f>
        <v>189500</v>
      </c>
      <c r="X70" s="18">
        <f>W70*0.0169</f>
        <v>3202.5499999999997</v>
      </c>
      <c r="Y70" s="19">
        <v>3284.4</v>
      </c>
      <c r="Z70" s="20"/>
    </row>
    <row r="71" spans="1:26" ht="15">
      <c r="A71" t="s">
        <v>333</v>
      </c>
      <c r="B71">
        <v>15</v>
      </c>
      <c r="C71" t="s">
        <v>118</v>
      </c>
      <c r="D71" t="s">
        <v>334</v>
      </c>
      <c r="F71" t="s">
        <v>335</v>
      </c>
      <c r="G71" t="s">
        <v>31</v>
      </c>
      <c r="H71" t="s">
        <v>32</v>
      </c>
      <c r="I71" s="13" t="s">
        <v>33</v>
      </c>
      <c r="J71" t="s">
        <v>34</v>
      </c>
      <c r="K71" s="2">
        <v>0</v>
      </c>
      <c r="L71" t="s">
        <v>36</v>
      </c>
      <c r="M71" s="2">
        <v>25000</v>
      </c>
      <c r="O71" s="2">
        <v>0</v>
      </c>
      <c r="P71" s="14">
        <f>K71+M71+O71</f>
        <v>25000</v>
      </c>
      <c r="Q71" s="13" t="s">
        <v>44</v>
      </c>
      <c r="R71" s="13" t="s">
        <v>45</v>
      </c>
      <c r="S71" s="15">
        <v>0.21000000000000002</v>
      </c>
      <c r="T71" s="16">
        <v>60200</v>
      </c>
      <c r="U71" s="16">
        <v>151900</v>
      </c>
      <c r="V71" s="24">
        <v>212100</v>
      </c>
      <c r="W71" s="17">
        <f>V71-P71</f>
        <v>187100</v>
      </c>
      <c r="X71" s="21">
        <f>W71*0.0169</f>
        <v>3161.99</v>
      </c>
      <c r="Y71" s="22">
        <v>2725.44</v>
      </c>
      <c r="Z71" s="20">
        <f>X71-Y71</f>
        <v>436.5499999999997</v>
      </c>
    </row>
    <row r="72" spans="1:26" ht="15">
      <c r="A72" t="s">
        <v>336</v>
      </c>
      <c r="B72">
        <v>28</v>
      </c>
      <c r="C72" t="s">
        <v>337</v>
      </c>
      <c r="D72" t="s">
        <v>338</v>
      </c>
      <c r="F72" t="s">
        <v>339</v>
      </c>
      <c r="G72" t="s">
        <v>31</v>
      </c>
      <c r="H72" t="s">
        <v>32</v>
      </c>
      <c r="I72" s="13" t="s">
        <v>340</v>
      </c>
      <c r="J72" t="s">
        <v>34</v>
      </c>
      <c r="K72" s="2">
        <v>0</v>
      </c>
      <c r="L72" t="s">
        <v>36</v>
      </c>
      <c r="M72" s="2">
        <v>25000</v>
      </c>
      <c r="O72" s="2">
        <v>0</v>
      </c>
      <c r="P72" s="14">
        <f>K72+M72+O72</f>
        <v>25000</v>
      </c>
      <c r="Q72" s="13" t="s">
        <v>44</v>
      </c>
      <c r="R72" s="13" t="s">
        <v>45</v>
      </c>
      <c r="S72" s="15">
        <v>0.16999999999999998</v>
      </c>
      <c r="T72" s="16">
        <v>44300</v>
      </c>
      <c r="U72" s="16">
        <v>152400</v>
      </c>
      <c r="V72" s="24">
        <v>196700</v>
      </c>
      <c r="W72" s="17">
        <f>V72-P72</f>
        <v>171700</v>
      </c>
      <c r="X72" s="21">
        <f>W72*0.0169</f>
        <v>2901.7299999999996</v>
      </c>
      <c r="Y72" s="22">
        <v>2631.6</v>
      </c>
      <c r="Z72" s="20">
        <f>X72-Y72</f>
        <v>270.12999999999965</v>
      </c>
    </row>
    <row r="73" spans="1:26" ht="15">
      <c r="A73" t="s">
        <v>341</v>
      </c>
      <c r="B73">
        <v>22</v>
      </c>
      <c r="C73" t="s">
        <v>342</v>
      </c>
      <c r="D73" t="s">
        <v>343</v>
      </c>
      <c r="F73" t="s">
        <v>344</v>
      </c>
      <c r="G73" t="s">
        <v>31</v>
      </c>
      <c r="H73" t="s">
        <v>32</v>
      </c>
      <c r="I73" s="13" t="s">
        <v>33</v>
      </c>
      <c r="J73" t="s">
        <v>34</v>
      </c>
      <c r="K73" s="2">
        <v>0</v>
      </c>
      <c r="L73" t="s">
        <v>36</v>
      </c>
      <c r="M73" s="2">
        <v>25000</v>
      </c>
      <c r="O73" s="2">
        <v>0</v>
      </c>
      <c r="P73" s="14">
        <f>K73+M73+O73</f>
        <v>25000</v>
      </c>
      <c r="Q73" s="13" t="s">
        <v>44</v>
      </c>
      <c r="R73" s="13" t="s">
        <v>45</v>
      </c>
      <c r="S73" s="15">
        <v>0.22999999999999998</v>
      </c>
      <c r="T73" s="16">
        <v>48800</v>
      </c>
      <c r="U73" s="16">
        <v>116300</v>
      </c>
      <c r="V73" s="24">
        <v>165100</v>
      </c>
      <c r="W73" s="17">
        <f>V73-P73</f>
        <v>140100</v>
      </c>
      <c r="X73" s="18">
        <f>W73*0.0169</f>
        <v>2367.6899999999996</v>
      </c>
      <c r="Y73" s="19">
        <v>2527.56</v>
      </c>
      <c r="Z73" s="20"/>
    </row>
    <row r="74" spans="1:26" ht="15">
      <c r="A74" t="s">
        <v>345</v>
      </c>
      <c r="B74">
        <v>99</v>
      </c>
      <c r="C74" t="s">
        <v>346</v>
      </c>
      <c r="D74" t="s">
        <v>347</v>
      </c>
      <c r="F74" t="s">
        <v>348</v>
      </c>
      <c r="G74" t="s">
        <v>31</v>
      </c>
      <c r="H74" t="s">
        <v>32</v>
      </c>
      <c r="I74" s="13" t="s">
        <v>33</v>
      </c>
      <c r="J74" t="s">
        <v>34</v>
      </c>
      <c r="K74" s="2">
        <v>0</v>
      </c>
      <c r="L74" t="s">
        <v>36</v>
      </c>
      <c r="M74" s="2">
        <v>25000</v>
      </c>
      <c r="O74" s="2">
        <v>0</v>
      </c>
      <c r="P74" s="14">
        <f>K74+M74+O74</f>
        <v>25000</v>
      </c>
      <c r="Q74" s="13" t="s">
        <v>44</v>
      </c>
      <c r="R74" s="13" t="s">
        <v>45</v>
      </c>
      <c r="S74" s="15">
        <v>0.08</v>
      </c>
      <c r="T74" s="16">
        <v>45500</v>
      </c>
      <c r="U74" s="16">
        <v>186500</v>
      </c>
      <c r="V74" s="24">
        <v>232000</v>
      </c>
      <c r="W74" s="17">
        <f>V74-P74</f>
        <v>207000</v>
      </c>
      <c r="X74" s="21">
        <f>W74*0.0169</f>
        <v>3498.2999999999997</v>
      </c>
      <c r="Y74" s="22">
        <v>3172.2</v>
      </c>
      <c r="Z74" s="20">
        <f>X74-Y74</f>
        <v>326.0999999999999</v>
      </c>
    </row>
    <row r="75" spans="1:26" ht="15">
      <c r="A75" t="s">
        <v>349</v>
      </c>
      <c r="B75">
        <v>10</v>
      </c>
      <c r="C75" t="s">
        <v>350</v>
      </c>
      <c r="D75" t="s">
        <v>351</v>
      </c>
      <c r="E75" t="s">
        <v>352</v>
      </c>
      <c r="F75" t="s">
        <v>353</v>
      </c>
      <c r="G75" t="s">
        <v>31</v>
      </c>
      <c r="H75" t="s">
        <v>32</v>
      </c>
      <c r="I75" s="13" t="s">
        <v>33</v>
      </c>
      <c r="J75" t="s">
        <v>34</v>
      </c>
      <c r="K75" s="2">
        <v>0</v>
      </c>
      <c r="L75" t="s">
        <v>36</v>
      </c>
      <c r="M75" s="2">
        <v>25000</v>
      </c>
      <c r="O75" s="2">
        <v>0</v>
      </c>
      <c r="P75" s="14">
        <f>K75+M75+O75</f>
        <v>25000</v>
      </c>
      <c r="Q75" s="13" t="s">
        <v>44</v>
      </c>
      <c r="R75" s="13" t="s">
        <v>45</v>
      </c>
      <c r="S75" s="15">
        <v>0.06</v>
      </c>
      <c r="T75" s="16">
        <v>26500</v>
      </c>
      <c r="U75" s="16">
        <v>192900</v>
      </c>
      <c r="V75" s="24">
        <v>219400</v>
      </c>
      <c r="W75" s="17">
        <f>V75-P75</f>
        <v>194400</v>
      </c>
      <c r="X75" s="18">
        <f>W75*0.0169</f>
        <v>3285.3599999999997</v>
      </c>
      <c r="Y75" s="19">
        <v>3335.4</v>
      </c>
      <c r="Z75" s="20"/>
    </row>
    <row r="76" spans="1:26" ht="15">
      <c r="A76" t="s">
        <v>354</v>
      </c>
      <c r="B76">
        <v>954</v>
      </c>
      <c r="C76" t="s">
        <v>97</v>
      </c>
      <c r="D76" t="s">
        <v>355</v>
      </c>
      <c r="F76" t="s">
        <v>356</v>
      </c>
      <c r="G76" t="s">
        <v>31</v>
      </c>
      <c r="H76" t="s">
        <v>32</v>
      </c>
      <c r="I76" s="13" t="s">
        <v>357</v>
      </c>
      <c r="J76" t="s">
        <v>34</v>
      </c>
      <c r="K76" s="2">
        <v>0</v>
      </c>
      <c r="L76" t="s">
        <v>36</v>
      </c>
      <c r="M76" s="2">
        <v>25000</v>
      </c>
      <c r="O76" s="2">
        <v>0</v>
      </c>
      <c r="P76" s="14">
        <f>K76+M76+O76</f>
        <v>25000</v>
      </c>
      <c r="Q76" s="13" t="s">
        <v>44</v>
      </c>
      <c r="R76" s="13" t="s">
        <v>45</v>
      </c>
      <c r="S76" s="15">
        <v>0.18</v>
      </c>
      <c r="T76" s="16">
        <v>88100</v>
      </c>
      <c r="U76" s="16">
        <v>313400</v>
      </c>
      <c r="V76" s="24">
        <v>401500</v>
      </c>
      <c r="W76" s="17">
        <f>V76-P76</f>
        <v>376500</v>
      </c>
      <c r="X76" s="21">
        <f>W76*0.0169</f>
        <v>6362.849999999999</v>
      </c>
      <c r="Y76" s="22">
        <v>6060.84</v>
      </c>
      <c r="Z76" s="20">
        <f>X76-Y76</f>
        <v>302.0099999999993</v>
      </c>
    </row>
    <row r="77" spans="1:26" ht="15">
      <c r="A77" t="s">
        <v>358</v>
      </c>
      <c r="B77">
        <v>24</v>
      </c>
      <c r="C77" t="s">
        <v>28</v>
      </c>
      <c r="D77" t="s">
        <v>359</v>
      </c>
      <c r="E77" t="s">
        <v>360</v>
      </c>
      <c r="F77" t="s">
        <v>361</v>
      </c>
      <c r="G77" t="s">
        <v>31</v>
      </c>
      <c r="H77" t="s">
        <v>32</v>
      </c>
      <c r="I77" s="13" t="s">
        <v>304</v>
      </c>
      <c r="J77" t="s">
        <v>34</v>
      </c>
      <c r="K77" s="2">
        <v>0</v>
      </c>
      <c r="L77" t="s">
        <v>36</v>
      </c>
      <c r="M77" s="2">
        <v>25000</v>
      </c>
      <c r="O77" s="2">
        <v>0</v>
      </c>
      <c r="P77" s="14">
        <f>K77+M77+O77</f>
        <v>25000</v>
      </c>
      <c r="Q77" s="13" t="s">
        <v>44</v>
      </c>
      <c r="R77" s="13" t="s">
        <v>45</v>
      </c>
      <c r="S77" s="15">
        <v>1.2</v>
      </c>
      <c r="T77" s="16">
        <v>59800</v>
      </c>
      <c r="U77" s="16">
        <v>236600</v>
      </c>
      <c r="V77" s="24">
        <v>296400</v>
      </c>
      <c r="W77" s="17">
        <f>V77-P77</f>
        <v>271400</v>
      </c>
      <c r="X77" s="21">
        <f>W77*0.0169</f>
        <v>4586.66</v>
      </c>
      <c r="Y77" s="22">
        <v>4243.2</v>
      </c>
      <c r="Z77" s="20">
        <f>X77-Y77</f>
        <v>343.46000000000004</v>
      </c>
    </row>
    <row r="78" spans="1:26" ht="15">
      <c r="A78" t="s">
        <v>362</v>
      </c>
      <c r="B78">
        <v>2</v>
      </c>
      <c r="C78" t="s">
        <v>363</v>
      </c>
      <c r="D78" t="s">
        <v>364</v>
      </c>
      <c r="F78" t="s">
        <v>365</v>
      </c>
      <c r="G78" t="s">
        <v>31</v>
      </c>
      <c r="H78" t="s">
        <v>32</v>
      </c>
      <c r="I78" s="13" t="s">
        <v>33</v>
      </c>
      <c r="J78" t="s">
        <v>34</v>
      </c>
      <c r="K78" s="2">
        <v>0</v>
      </c>
      <c r="L78" t="s">
        <v>36</v>
      </c>
      <c r="M78" s="2">
        <v>25000</v>
      </c>
      <c r="O78" s="2">
        <v>0</v>
      </c>
      <c r="P78" s="14">
        <f>K78+M78+O78</f>
        <v>25000</v>
      </c>
      <c r="Q78" s="13" t="s">
        <v>181</v>
      </c>
      <c r="R78" s="13" t="s">
        <v>182</v>
      </c>
      <c r="S78" s="15">
        <v>0</v>
      </c>
      <c r="T78" s="16">
        <v>36000</v>
      </c>
      <c r="U78" s="16">
        <v>191600</v>
      </c>
      <c r="V78" s="24">
        <v>227600</v>
      </c>
      <c r="W78" s="17">
        <f>V78-P78</f>
        <v>202600</v>
      </c>
      <c r="X78" s="21">
        <f>W78*0.0169</f>
        <v>3423.9399999999996</v>
      </c>
      <c r="Y78" s="22">
        <v>3149.76</v>
      </c>
      <c r="Z78" s="20">
        <f>X78-Y78</f>
        <v>274.1799999999994</v>
      </c>
    </row>
    <row r="79" spans="1:26" ht="15">
      <c r="A79" t="s">
        <v>366</v>
      </c>
      <c r="B79">
        <v>2</v>
      </c>
      <c r="C79" t="s">
        <v>367</v>
      </c>
      <c r="D79" t="s">
        <v>368</v>
      </c>
      <c r="F79" t="s">
        <v>369</v>
      </c>
      <c r="G79" t="s">
        <v>31</v>
      </c>
      <c r="H79" t="s">
        <v>32</v>
      </c>
      <c r="I79" s="13" t="s">
        <v>33</v>
      </c>
      <c r="J79" t="s">
        <v>34</v>
      </c>
      <c r="K79" s="2">
        <v>0</v>
      </c>
      <c r="L79" t="s">
        <v>36</v>
      </c>
      <c r="M79" s="2">
        <v>25000</v>
      </c>
      <c r="O79" s="2">
        <v>0</v>
      </c>
      <c r="P79" s="14">
        <f>K79+M79+O79</f>
        <v>25000</v>
      </c>
      <c r="Q79" s="13" t="s">
        <v>44</v>
      </c>
      <c r="R79" s="13" t="s">
        <v>45</v>
      </c>
      <c r="S79" s="15">
        <v>0.06999999999999999</v>
      </c>
      <c r="T79" s="16">
        <v>34100</v>
      </c>
      <c r="U79" s="16">
        <v>188400</v>
      </c>
      <c r="V79" s="24">
        <v>222500</v>
      </c>
      <c r="W79" s="17">
        <f>V79-P79</f>
        <v>197500</v>
      </c>
      <c r="X79" s="21">
        <f>W79*0.0169</f>
        <v>3337.7499999999995</v>
      </c>
      <c r="Y79" s="22">
        <v>3131.4</v>
      </c>
      <c r="Z79" s="20">
        <f>X79-Y79</f>
        <v>206.34999999999945</v>
      </c>
    </row>
    <row r="80" spans="1:26" ht="15">
      <c r="A80" t="s">
        <v>370</v>
      </c>
      <c r="B80">
        <v>46</v>
      </c>
      <c r="C80" t="s">
        <v>371</v>
      </c>
      <c r="D80" t="s">
        <v>372</v>
      </c>
      <c r="F80" t="s">
        <v>373</v>
      </c>
      <c r="G80" t="s">
        <v>31</v>
      </c>
      <c r="H80" t="s">
        <v>32</v>
      </c>
      <c r="I80" s="13" t="s">
        <v>33</v>
      </c>
      <c r="J80" t="s">
        <v>34</v>
      </c>
      <c r="K80" s="2">
        <v>0</v>
      </c>
      <c r="L80" t="s">
        <v>36</v>
      </c>
      <c r="M80" s="2">
        <v>25000</v>
      </c>
      <c r="O80" s="2">
        <v>0</v>
      </c>
      <c r="P80" s="14">
        <f>K80+M80+O80</f>
        <v>25000</v>
      </c>
      <c r="Q80" s="13" t="s">
        <v>44</v>
      </c>
      <c r="R80" s="13" t="s">
        <v>45</v>
      </c>
      <c r="S80" s="15">
        <v>0.15</v>
      </c>
      <c r="T80" s="16">
        <v>54600</v>
      </c>
      <c r="U80" s="16">
        <v>212900</v>
      </c>
      <c r="V80" s="24">
        <v>267500</v>
      </c>
      <c r="W80" s="17">
        <f>V80-P80</f>
        <v>242500</v>
      </c>
      <c r="X80" s="18">
        <f>W80*0.0169</f>
        <v>4098.25</v>
      </c>
      <c r="Y80" s="19">
        <v>4120.8</v>
      </c>
      <c r="Z80" s="20"/>
    </row>
    <row r="81" spans="1:26" ht="15">
      <c r="A81" t="s">
        <v>374</v>
      </c>
      <c r="B81">
        <v>60</v>
      </c>
      <c r="C81" t="s">
        <v>240</v>
      </c>
      <c r="D81" t="s">
        <v>375</v>
      </c>
      <c r="F81" t="s">
        <v>376</v>
      </c>
      <c r="G81" t="s">
        <v>31</v>
      </c>
      <c r="H81" t="s">
        <v>32</v>
      </c>
      <c r="I81" s="13" t="s">
        <v>33</v>
      </c>
      <c r="J81" t="s">
        <v>34</v>
      </c>
      <c r="K81" s="2">
        <v>0</v>
      </c>
      <c r="L81" t="s">
        <v>36</v>
      </c>
      <c r="M81" s="2">
        <v>25000</v>
      </c>
      <c r="O81" s="2">
        <v>0</v>
      </c>
      <c r="P81" s="14">
        <f>K81+M81+O81</f>
        <v>25000</v>
      </c>
      <c r="Q81" s="13" t="s">
        <v>44</v>
      </c>
      <c r="R81" s="13" t="s">
        <v>45</v>
      </c>
      <c r="S81" s="15">
        <v>0.16</v>
      </c>
      <c r="T81" s="16">
        <v>85200</v>
      </c>
      <c r="U81" s="16">
        <v>359200</v>
      </c>
      <c r="V81" s="24">
        <v>444400</v>
      </c>
      <c r="W81" s="17">
        <f>V81-P81</f>
        <v>419400</v>
      </c>
      <c r="X81" s="21">
        <f>W81*0.0169</f>
        <v>7087.86</v>
      </c>
      <c r="Y81" s="22">
        <v>6607.56</v>
      </c>
      <c r="Z81" s="20">
        <f>X81-Y81</f>
        <v>480.2999999999993</v>
      </c>
    </row>
    <row r="82" spans="1:26" ht="15">
      <c r="A82" t="s">
        <v>377</v>
      </c>
      <c r="B82">
        <v>4</v>
      </c>
      <c r="C82" t="s">
        <v>378</v>
      </c>
      <c r="D82" t="s">
        <v>379</v>
      </c>
      <c r="F82" t="s">
        <v>380</v>
      </c>
      <c r="G82" t="s">
        <v>31</v>
      </c>
      <c r="H82" t="s">
        <v>32</v>
      </c>
      <c r="I82" s="13" t="s">
        <v>381</v>
      </c>
      <c r="J82" t="s">
        <v>34</v>
      </c>
      <c r="K82" s="2">
        <v>0</v>
      </c>
      <c r="L82" t="s">
        <v>36</v>
      </c>
      <c r="M82" s="2">
        <v>25000</v>
      </c>
      <c r="O82" s="2">
        <v>0</v>
      </c>
      <c r="P82" s="14">
        <f>K82+M82+O82</f>
        <v>25000</v>
      </c>
      <c r="Q82" s="13" t="s">
        <v>44</v>
      </c>
      <c r="R82" s="13" t="s">
        <v>45</v>
      </c>
      <c r="S82" s="15">
        <v>0.06</v>
      </c>
      <c r="T82" s="16">
        <v>35300</v>
      </c>
      <c r="U82" s="16">
        <v>106200</v>
      </c>
      <c r="V82" s="24">
        <v>141500</v>
      </c>
      <c r="W82" s="17">
        <f>V82-P82</f>
        <v>116500</v>
      </c>
      <c r="X82" s="21">
        <f>W82*0.0169</f>
        <v>1968.85</v>
      </c>
      <c r="Y82" s="22">
        <v>1719.72</v>
      </c>
      <c r="Z82" s="20">
        <f>X82-Y82</f>
        <v>249.12999999999988</v>
      </c>
    </row>
    <row r="83" spans="1:26" ht="15">
      <c r="A83" t="s">
        <v>382</v>
      </c>
      <c r="B83">
        <v>20</v>
      </c>
      <c r="C83" t="s">
        <v>62</v>
      </c>
      <c r="D83" t="s">
        <v>383</v>
      </c>
      <c r="E83" t="s">
        <v>384</v>
      </c>
      <c r="F83" t="s">
        <v>385</v>
      </c>
      <c r="G83" t="s">
        <v>31</v>
      </c>
      <c r="H83" t="s">
        <v>32</v>
      </c>
      <c r="I83" s="13" t="s">
        <v>33</v>
      </c>
      <c r="J83" t="s">
        <v>34</v>
      </c>
      <c r="K83" s="2">
        <v>0</v>
      </c>
      <c r="L83" t="s">
        <v>36</v>
      </c>
      <c r="M83" s="2">
        <v>25000</v>
      </c>
      <c r="O83" s="2">
        <v>0</v>
      </c>
      <c r="P83" s="14">
        <f>K83+M83+O83</f>
        <v>25000</v>
      </c>
      <c r="Q83" s="13" t="s">
        <v>44</v>
      </c>
      <c r="R83" s="13" t="s">
        <v>45</v>
      </c>
      <c r="S83" s="15">
        <v>0.71</v>
      </c>
      <c r="T83" s="16">
        <v>70600</v>
      </c>
      <c r="U83" s="16">
        <v>182100</v>
      </c>
      <c r="V83" s="24">
        <v>252700</v>
      </c>
      <c r="W83" s="17">
        <f>V83-P83</f>
        <v>227700</v>
      </c>
      <c r="X83" s="18">
        <f>W83*0.0169</f>
        <v>3848.1299999999997</v>
      </c>
      <c r="Y83" s="19">
        <v>4082.04</v>
      </c>
      <c r="Z83" s="20"/>
    </row>
    <row r="84" spans="1:26" ht="15">
      <c r="A84" t="s">
        <v>386</v>
      </c>
      <c r="B84">
        <v>210</v>
      </c>
      <c r="C84" t="s">
        <v>240</v>
      </c>
      <c r="D84" t="s">
        <v>387</v>
      </c>
      <c r="F84" t="s">
        <v>388</v>
      </c>
      <c r="G84" t="s">
        <v>31</v>
      </c>
      <c r="H84" t="s">
        <v>32</v>
      </c>
      <c r="I84" s="13" t="s">
        <v>33</v>
      </c>
      <c r="J84" t="s">
        <v>34</v>
      </c>
      <c r="K84" s="2">
        <v>0</v>
      </c>
      <c r="L84" t="s">
        <v>36</v>
      </c>
      <c r="M84" s="2">
        <v>25000</v>
      </c>
      <c r="O84" s="2">
        <v>0</v>
      </c>
      <c r="P84" s="14">
        <f>K84+M84+O84</f>
        <v>25000</v>
      </c>
      <c r="Q84" s="13" t="s">
        <v>44</v>
      </c>
      <c r="R84" s="13" t="s">
        <v>45</v>
      </c>
      <c r="S84" s="15">
        <v>0.16999999999999998</v>
      </c>
      <c r="T84" s="16">
        <v>44300</v>
      </c>
      <c r="U84" s="16">
        <v>180700</v>
      </c>
      <c r="V84" s="24">
        <v>225000</v>
      </c>
      <c r="W84" s="17">
        <f>V84-P84</f>
        <v>200000</v>
      </c>
      <c r="X84" s="21">
        <f>W84*0.0169</f>
        <v>3379.9999999999995</v>
      </c>
      <c r="Y84" s="22">
        <v>3210.96</v>
      </c>
      <c r="Z84" s="20">
        <f>X84-Y84</f>
        <v>169.0399999999995</v>
      </c>
    </row>
    <row r="85" spans="1:26" ht="15">
      <c r="A85" t="s">
        <v>389</v>
      </c>
      <c r="B85">
        <v>70</v>
      </c>
      <c r="C85" t="s">
        <v>62</v>
      </c>
      <c r="D85" t="s">
        <v>390</v>
      </c>
      <c r="E85" t="s">
        <v>391</v>
      </c>
      <c r="F85" t="s">
        <v>392</v>
      </c>
      <c r="G85" t="s">
        <v>31</v>
      </c>
      <c r="H85" t="s">
        <v>32</v>
      </c>
      <c r="I85" s="13" t="s">
        <v>393</v>
      </c>
      <c r="J85" t="s">
        <v>34</v>
      </c>
      <c r="K85" s="2">
        <v>0</v>
      </c>
      <c r="L85" t="s">
        <v>36</v>
      </c>
      <c r="M85" s="2">
        <v>25000</v>
      </c>
      <c r="O85" s="2">
        <v>0</v>
      </c>
      <c r="P85" s="14">
        <f>K85+M85+O85</f>
        <v>25000</v>
      </c>
      <c r="Q85" s="13" t="s">
        <v>44</v>
      </c>
      <c r="R85" s="13" t="s">
        <v>45</v>
      </c>
      <c r="S85" s="15">
        <v>0.85</v>
      </c>
      <c r="T85" s="16">
        <v>58000</v>
      </c>
      <c r="U85" s="16">
        <v>243500</v>
      </c>
      <c r="V85" s="24">
        <v>301500</v>
      </c>
      <c r="W85" s="17">
        <f>V85-P85</f>
        <v>276500</v>
      </c>
      <c r="X85" s="21">
        <f>W85*0.0169</f>
        <v>4672.849999999999</v>
      </c>
      <c r="Y85" s="22">
        <v>4463.52</v>
      </c>
      <c r="Z85" s="20">
        <f>X85-Y85</f>
        <v>209.32999999999902</v>
      </c>
    </row>
    <row r="86" spans="1:26" ht="15">
      <c r="A86" t="s">
        <v>394</v>
      </c>
      <c r="B86">
        <v>94</v>
      </c>
      <c r="C86" t="s">
        <v>395</v>
      </c>
      <c r="D86" t="s">
        <v>396</v>
      </c>
      <c r="F86" t="s">
        <v>397</v>
      </c>
      <c r="G86" t="s">
        <v>31</v>
      </c>
      <c r="H86" t="s">
        <v>32</v>
      </c>
      <c r="I86" s="13" t="s">
        <v>33</v>
      </c>
      <c r="J86" t="s">
        <v>34</v>
      </c>
      <c r="K86" s="2">
        <v>0</v>
      </c>
      <c r="L86" t="s">
        <v>36</v>
      </c>
      <c r="M86" s="2">
        <v>25000</v>
      </c>
      <c r="N86" t="s">
        <v>35</v>
      </c>
      <c r="O86" s="2">
        <v>6000</v>
      </c>
      <c r="P86" s="14">
        <f>K86+M86+O86</f>
        <v>31000</v>
      </c>
      <c r="Q86" s="13" t="s">
        <v>44</v>
      </c>
      <c r="R86" s="13" t="s">
        <v>45</v>
      </c>
      <c r="S86" s="15">
        <v>0.99</v>
      </c>
      <c r="T86" s="16">
        <v>58500</v>
      </c>
      <c r="U86" s="16">
        <v>148000</v>
      </c>
      <c r="V86" s="24">
        <v>206500</v>
      </c>
      <c r="W86" s="17">
        <f>V86-P86</f>
        <v>175500</v>
      </c>
      <c r="X86" s="21">
        <f>W86*0.0169</f>
        <v>2965.95</v>
      </c>
      <c r="Y86" s="22">
        <v>2768.28</v>
      </c>
      <c r="Z86" s="20">
        <f>X86-Y86</f>
        <v>197.66999999999962</v>
      </c>
    </row>
    <row r="87" spans="1:26" ht="15">
      <c r="A87" t="s">
        <v>398</v>
      </c>
      <c r="B87">
        <v>21</v>
      </c>
      <c r="C87" t="s">
        <v>399</v>
      </c>
      <c r="D87" t="s">
        <v>400</v>
      </c>
      <c r="F87" t="s">
        <v>401</v>
      </c>
      <c r="G87" t="s">
        <v>31</v>
      </c>
      <c r="H87" t="s">
        <v>32</v>
      </c>
      <c r="I87" s="13" t="s">
        <v>33</v>
      </c>
      <c r="J87" t="s">
        <v>34</v>
      </c>
      <c r="K87" s="2">
        <v>0</v>
      </c>
      <c r="L87" t="s">
        <v>36</v>
      </c>
      <c r="M87" s="2">
        <v>25000</v>
      </c>
      <c r="O87" s="2">
        <v>0</v>
      </c>
      <c r="P87" s="14">
        <f>K87+M87+O87</f>
        <v>25000</v>
      </c>
      <c r="Q87" s="13" t="s">
        <v>44</v>
      </c>
      <c r="R87" s="13" t="s">
        <v>45</v>
      </c>
      <c r="S87" s="15">
        <v>3.4</v>
      </c>
      <c r="T87" s="16">
        <v>78013</v>
      </c>
      <c r="U87" s="16">
        <v>294200</v>
      </c>
      <c r="V87" s="24">
        <v>372213</v>
      </c>
      <c r="W87" s="17">
        <f>V87-P87</f>
        <v>347213</v>
      </c>
      <c r="X87" s="21">
        <f>W87*0.0169</f>
        <v>5867.899699999999</v>
      </c>
      <c r="Y87" s="22">
        <v>5667.12</v>
      </c>
      <c r="Z87" s="20">
        <f>X87-Y87</f>
        <v>200.77969999999914</v>
      </c>
    </row>
    <row r="88" spans="1:26" ht="15">
      <c r="A88" t="s">
        <v>402</v>
      </c>
      <c r="B88">
        <v>131</v>
      </c>
      <c r="C88" t="s">
        <v>403</v>
      </c>
      <c r="D88" t="s">
        <v>404</v>
      </c>
      <c r="F88" t="s">
        <v>405</v>
      </c>
      <c r="G88" t="s">
        <v>31</v>
      </c>
      <c r="H88" t="s">
        <v>32</v>
      </c>
      <c r="I88" s="13" t="s">
        <v>406</v>
      </c>
      <c r="J88" t="s">
        <v>34</v>
      </c>
      <c r="K88" s="2">
        <v>0</v>
      </c>
      <c r="L88" t="s">
        <v>36</v>
      </c>
      <c r="M88" s="2">
        <v>25000</v>
      </c>
      <c r="O88" s="2">
        <v>0</v>
      </c>
      <c r="P88" s="14">
        <f>K88+M88+O88</f>
        <v>25000</v>
      </c>
      <c r="Q88" s="13" t="s">
        <v>44</v>
      </c>
      <c r="R88" s="13" t="s">
        <v>45</v>
      </c>
      <c r="S88" s="15">
        <v>0.13999999999999999</v>
      </c>
      <c r="T88" s="16">
        <v>42100</v>
      </c>
      <c r="U88" s="16">
        <v>184300</v>
      </c>
      <c r="V88" s="24">
        <v>226400</v>
      </c>
      <c r="W88" s="17">
        <f>V88-P88</f>
        <v>201400</v>
      </c>
      <c r="X88" s="21">
        <f>W88*0.0169</f>
        <v>3403.66</v>
      </c>
      <c r="Y88" s="22">
        <v>3202.8</v>
      </c>
      <c r="Z88" s="20">
        <f>X88-Y88</f>
        <v>200.85999999999967</v>
      </c>
    </row>
    <row r="89" spans="1:26" ht="15">
      <c r="A89" t="s">
        <v>407</v>
      </c>
      <c r="B89">
        <v>285</v>
      </c>
      <c r="C89" t="s">
        <v>408</v>
      </c>
      <c r="D89" t="s">
        <v>409</v>
      </c>
      <c r="E89" t="s">
        <v>410</v>
      </c>
      <c r="F89" t="s">
        <v>411</v>
      </c>
      <c r="G89" t="s">
        <v>31</v>
      </c>
      <c r="H89" t="s">
        <v>32</v>
      </c>
      <c r="I89" s="13" t="s">
        <v>33</v>
      </c>
      <c r="J89" t="s">
        <v>34</v>
      </c>
      <c r="K89" s="2">
        <v>0</v>
      </c>
      <c r="L89" t="s">
        <v>36</v>
      </c>
      <c r="M89" s="2">
        <v>25000</v>
      </c>
      <c r="O89" s="2">
        <v>0</v>
      </c>
      <c r="P89" s="14">
        <f>K89+M89+O89</f>
        <v>25000</v>
      </c>
      <c r="Q89" s="13" t="s">
        <v>181</v>
      </c>
      <c r="R89" s="13" t="s">
        <v>182</v>
      </c>
      <c r="S89" s="15">
        <v>0</v>
      </c>
      <c r="T89" s="16">
        <v>154000</v>
      </c>
      <c r="U89" s="16">
        <v>634300</v>
      </c>
      <c r="V89" s="24">
        <v>788300</v>
      </c>
      <c r="W89" s="17">
        <f>V89-P89</f>
        <v>763300</v>
      </c>
      <c r="X89" s="18">
        <f>W89*0.0169</f>
        <v>12899.769999999999</v>
      </c>
      <c r="Y89" s="19">
        <v>15522.36</v>
      </c>
      <c r="Z89" s="20"/>
    </row>
    <row r="90" spans="1:26" ht="15">
      <c r="A90" t="s">
        <v>412</v>
      </c>
      <c r="B90">
        <v>206</v>
      </c>
      <c r="C90" t="s">
        <v>88</v>
      </c>
      <c r="D90" t="s">
        <v>413</v>
      </c>
      <c r="F90" t="s">
        <v>414</v>
      </c>
      <c r="G90" t="s">
        <v>31</v>
      </c>
      <c r="H90" t="s">
        <v>32</v>
      </c>
      <c r="I90" s="13" t="s">
        <v>415</v>
      </c>
      <c r="J90" t="s">
        <v>34</v>
      </c>
      <c r="K90" s="2">
        <v>0</v>
      </c>
      <c r="L90" t="s">
        <v>116</v>
      </c>
      <c r="M90" s="2">
        <v>6000</v>
      </c>
      <c r="N90" t="s">
        <v>36</v>
      </c>
      <c r="O90" s="2">
        <v>25000</v>
      </c>
      <c r="P90" s="14">
        <f>K90+M90+O90</f>
        <v>31000</v>
      </c>
      <c r="Q90" s="13" t="s">
        <v>44</v>
      </c>
      <c r="R90" s="13" t="s">
        <v>45</v>
      </c>
      <c r="S90" s="15">
        <v>0.25</v>
      </c>
      <c r="T90" s="16">
        <v>54800</v>
      </c>
      <c r="U90" s="16">
        <v>261100</v>
      </c>
      <c r="V90" s="24">
        <v>315900</v>
      </c>
      <c r="W90" s="17">
        <f>V90-P90</f>
        <v>284900</v>
      </c>
      <c r="X90" s="21">
        <f>W90*0.0169</f>
        <v>4814.8099999999995</v>
      </c>
      <c r="Y90" s="22">
        <v>4014.72</v>
      </c>
      <c r="Z90" s="20">
        <f>X90-Y90</f>
        <v>800.0899999999997</v>
      </c>
    </row>
    <row r="91" spans="1:26" ht="15">
      <c r="A91" t="s">
        <v>416</v>
      </c>
      <c r="B91">
        <v>168</v>
      </c>
      <c r="C91" t="s">
        <v>346</v>
      </c>
      <c r="D91" t="s">
        <v>417</v>
      </c>
      <c r="F91" t="s">
        <v>418</v>
      </c>
      <c r="G91" t="s">
        <v>31</v>
      </c>
      <c r="H91" t="s">
        <v>32</v>
      </c>
      <c r="I91" s="13" t="s">
        <v>419</v>
      </c>
      <c r="J91" t="s">
        <v>34</v>
      </c>
      <c r="K91" s="2">
        <v>0</v>
      </c>
      <c r="L91" t="s">
        <v>116</v>
      </c>
      <c r="M91" s="2">
        <v>6000</v>
      </c>
      <c r="N91" t="s">
        <v>36</v>
      </c>
      <c r="O91" s="2">
        <v>25000</v>
      </c>
      <c r="P91" s="14">
        <f>K91+M91+O91</f>
        <v>31000</v>
      </c>
      <c r="Q91" s="13" t="s">
        <v>44</v>
      </c>
      <c r="R91" s="13" t="s">
        <v>45</v>
      </c>
      <c r="S91" s="15">
        <v>0.16999999999999998</v>
      </c>
      <c r="T91" s="16">
        <v>44300</v>
      </c>
      <c r="U91" s="16">
        <v>199400</v>
      </c>
      <c r="V91" s="24">
        <v>243700</v>
      </c>
      <c r="W91" s="17">
        <f>V91-P91</f>
        <v>212700</v>
      </c>
      <c r="X91" s="21">
        <f>W91*0.0169</f>
        <v>3594.6299999999997</v>
      </c>
      <c r="Y91" s="22">
        <v>3345.6</v>
      </c>
      <c r="Z91" s="20">
        <f>X91-Y91</f>
        <v>249.02999999999975</v>
      </c>
    </row>
    <row r="92" spans="1:26" ht="15">
      <c r="A92" t="s">
        <v>420</v>
      </c>
      <c r="B92">
        <v>188</v>
      </c>
      <c r="C92" t="s">
        <v>421</v>
      </c>
      <c r="D92" t="s">
        <v>422</v>
      </c>
      <c r="F92" t="s">
        <v>423</v>
      </c>
      <c r="G92" t="s">
        <v>31</v>
      </c>
      <c r="H92" t="s">
        <v>32</v>
      </c>
      <c r="I92" s="13" t="s">
        <v>424</v>
      </c>
      <c r="J92" t="s">
        <v>34</v>
      </c>
      <c r="K92" s="2">
        <v>0</v>
      </c>
      <c r="L92" t="s">
        <v>36</v>
      </c>
      <c r="M92" s="2">
        <v>25000</v>
      </c>
      <c r="O92" s="2">
        <v>0</v>
      </c>
      <c r="P92" s="14">
        <f>K92+M92+O92</f>
        <v>25000</v>
      </c>
      <c r="Q92" s="13" t="s">
        <v>44</v>
      </c>
      <c r="R92" s="13" t="s">
        <v>45</v>
      </c>
      <c r="S92" s="15">
        <v>0.12</v>
      </c>
      <c r="T92" s="16">
        <v>40600</v>
      </c>
      <c r="U92" s="16">
        <v>134200</v>
      </c>
      <c r="V92" s="24">
        <v>174800</v>
      </c>
      <c r="W92" s="17">
        <f>V92-P92</f>
        <v>149800</v>
      </c>
      <c r="X92" s="18">
        <f>W92*0.0169</f>
        <v>2531.62</v>
      </c>
      <c r="Y92" s="19">
        <v>2686.68</v>
      </c>
      <c r="Z92" s="20"/>
    </row>
    <row r="93" spans="1:26" ht="15">
      <c r="A93" t="s">
        <v>425</v>
      </c>
      <c r="B93">
        <v>41</v>
      </c>
      <c r="C93" t="s">
        <v>56</v>
      </c>
      <c r="D93" t="s">
        <v>426</v>
      </c>
      <c r="F93" t="s">
        <v>427</v>
      </c>
      <c r="G93" t="s">
        <v>31</v>
      </c>
      <c r="H93" t="s">
        <v>32</v>
      </c>
      <c r="I93" s="13" t="s">
        <v>33</v>
      </c>
      <c r="J93" t="s">
        <v>34</v>
      </c>
      <c r="K93" s="2">
        <v>0</v>
      </c>
      <c r="L93" t="s">
        <v>36</v>
      </c>
      <c r="M93" s="2">
        <v>25000</v>
      </c>
      <c r="O93" s="2">
        <v>0</v>
      </c>
      <c r="P93" s="14">
        <f>K93+M93+O93</f>
        <v>25000</v>
      </c>
      <c r="Q93" s="13" t="s">
        <v>44</v>
      </c>
      <c r="R93" s="13" t="s">
        <v>45</v>
      </c>
      <c r="S93" s="15">
        <v>2</v>
      </c>
      <c r="T93" s="16">
        <v>57800</v>
      </c>
      <c r="U93" s="16">
        <v>238800</v>
      </c>
      <c r="V93" s="24">
        <v>296600</v>
      </c>
      <c r="W93" s="17">
        <f>V93-P93</f>
        <v>271600</v>
      </c>
      <c r="X93" s="21">
        <f>W93*0.0169</f>
        <v>4590.04</v>
      </c>
      <c r="Y93" s="22">
        <v>4453.32</v>
      </c>
      <c r="Z93" s="20">
        <f>X93-Y93</f>
        <v>136.72000000000025</v>
      </c>
    </row>
    <row r="94" spans="1:26" ht="15">
      <c r="A94" t="s">
        <v>428</v>
      </c>
      <c r="B94">
        <v>64</v>
      </c>
      <c r="C94" t="s">
        <v>210</v>
      </c>
      <c r="D94" t="s">
        <v>429</v>
      </c>
      <c r="E94" t="s">
        <v>430</v>
      </c>
      <c r="F94" t="s">
        <v>431</v>
      </c>
      <c r="G94" t="s">
        <v>31</v>
      </c>
      <c r="H94" t="s">
        <v>32</v>
      </c>
      <c r="I94" s="13" t="s">
        <v>432</v>
      </c>
      <c r="J94" t="s">
        <v>34</v>
      </c>
      <c r="K94" s="2">
        <v>0</v>
      </c>
      <c r="L94" t="s">
        <v>36</v>
      </c>
      <c r="M94" s="2">
        <v>25000</v>
      </c>
      <c r="O94" s="2">
        <v>0</v>
      </c>
      <c r="P94" s="14">
        <f>K94+M94+O94</f>
        <v>25000</v>
      </c>
      <c r="Q94" s="13" t="s">
        <v>433</v>
      </c>
      <c r="R94" s="13" t="s">
        <v>434</v>
      </c>
      <c r="S94" s="15">
        <v>1</v>
      </c>
      <c r="T94" s="16">
        <v>74600</v>
      </c>
      <c r="U94" s="16">
        <v>485800</v>
      </c>
      <c r="V94" s="24">
        <v>560400</v>
      </c>
      <c r="W94" s="17">
        <f>V94-P94</f>
        <v>535400</v>
      </c>
      <c r="X94" s="21">
        <f>W94*0.0169</f>
        <v>9048.259999999998</v>
      </c>
      <c r="Y94" s="22">
        <v>8113.08</v>
      </c>
      <c r="Z94" s="20">
        <f>X94-Y94</f>
        <v>935.1799999999985</v>
      </c>
    </row>
    <row r="95" spans="1:26" ht="15">
      <c r="A95" t="s">
        <v>435</v>
      </c>
      <c r="B95">
        <v>1400</v>
      </c>
      <c r="C95" t="s">
        <v>72</v>
      </c>
      <c r="D95" t="s">
        <v>436</v>
      </c>
      <c r="F95" t="s">
        <v>437</v>
      </c>
      <c r="G95" t="s">
        <v>31</v>
      </c>
      <c r="H95" t="s">
        <v>32</v>
      </c>
      <c r="I95" s="13" t="s">
        <v>438</v>
      </c>
      <c r="J95" t="s">
        <v>34</v>
      </c>
      <c r="K95" s="2">
        <v>0</v>
      </c>
      <c r="L95" t="s">
        <v>36</v>
      </c>
      <c r="M95" s="2">
        <v>25000</v>
      </c>
      <c r="O95" s="2">
        <v>0</v>
      </c>
      <c r="P95" s="14">
        <f>K95+M95+O95</f>
        <v>25000</v>
      </c>
      <c r="Q95" s="13" t="s">
        <v>44</v>
      </c>
      <c r="R95" s="13" t="s">
        <v>45</v>
      </c>
      <c r="S95" s="15">
        <v>0.8699999999999999</v>
      </c>
      <c r="T95" s="16">
        <v>117000</v>
      </c>
      <c r="U95" s="16">
        <v>176300</v>
      </c>
      <c r="V95" s="24">
        <v>293300</v>
      </c>
      <c r="W95" s="17">
        <f>V95-P95</f>
        <v>268300</v>
      </c>
      <c r="X95" s="21">
        <f>W95*0.0169</f>
        <v>4534.2699999999995</v>
      </c>
      <c r="Y95" s="22">
        <v>3996.36</v>
      </c>
      <c r="Z95" s="20">
        <f>X95-Y95</f>
        <v>537.9099999999994</v>
      </c>
    </row>
    <row r="96" spans="1:26" ht="15">
      <c r="A96" t="s">
        <v>439</v>
      </c>
      <c r="B96">
        <v>6</v>
      </c>
      <c r="C96" t="s">
        <v>440</v>
      </c>
      <c r="D96" t="s">
        <v>441</v>
      </c>
      <c r="F96" t="s">
        <v>442</v>
      </c>
      <c r="G96" t="s">
        <v>31</v>
      </c>
      <c r="H96" t="s">
        <v>32</v>
      </c>
      <c r="I96" s="13" t="s">
        <v>443</v>
      </c>
      <c r="J96" t="s">
        <v>34</v>
      </c>
      <c r="K96" s="2">
        <v>0</v>
      </c>
      <c r="L96" t="s">
        <v>36</v>
      </c>
      <c r="M96" s="2">
        <v>25000</v>
      </c>
      <c r="O96" s="2">
        <v>0</v>
      </c>
      <c r="P96" s="14">
        <f>K96+M96+O96</f>
        <v>25000</v>
      </c>
      <c r="Q96" s="13" t="s">
        <v>44</v>
      </c>
      <c r="R96" s="13" t="s">
        <v>45</v>
      </c>
      <c r="S96" s="15">
        <v>0.19</v>
      </c>
      <c r="T96" s="16">
        <v>41700</v>
      </c>
      <c r="U96" s="16">
        <v>146300</v>
      </c>
      <c r="V96" s="24">
        <v>188000</v>
      </c>
      <c r="W96" s="17">
        <f>V96-P96</f>
        <v>163000</v>
      </c>
      <c r="X96" s="21">
        <f>W96*0.0169</f>
        <v>2754.7</v>
      </c>
      <c r="Y96" s="22">
        <v>2554.08</v>
      </c>
      <c r="Z96" s="20">
        <f>X96-Y96</f>
        <v>200.6199999999999</v>
      </c>
    </row>
    <row r="97" spans="1:26" ht="15">
      <c r="A97" t="s">
        <v>444</v>
      </c>
      <c r="B97">
        <v>6</v>
      </c>
      <c r="C97" t="s">
        <v>445</v>
      </c>
      <c r="D97" t="s">
        <v>446</v>
      </c>
      <c r="F97" t="s">
        <v>447</v>
      </c>
      <c r="G97" t="s">
        <v>31</v>
      </c>
      <c r="H97" t="s">
        <v>32</v>
      </c>
      <c r="I97" s="13" t="s">
        <v>33</v>
      </c>
      <c r="J97" t="s">
        <v>34</v>
      </c>
      <c r="K97" s="2">
        <v>0</v>
      </c>
      <c r="L97" t="s">
        <v>36</v>
      </c>
      <c r="M97" s="2">
        <v>25000</v>
      </c>
      <c r="O97" s="2">
        <v>0</v>
      </c>
      <c r="P97" s="14">
        <f>K97+M97+O97</f>
        <v>25000</v>
      </c>
      <c r="Q97" s="13" t="s">
        <v>44</v>
      </c>
      <c r="R97" s="13" t="s">
        <v>45</v>
      </c>
      <c r="S97" s="15">
        <v>0.32</v>
      </c>
      <c r="T97" s="16">
        <v>44100</v>
      </c>
      <c r="U97" s="16">
        <v>214300</v>
      </c>
      <c r="V97" s="24">
        <v>258400</v>
      </c>
      <c r="W97" s="17">
        <f>V97-P97</f>
        <v>233400</v>
      </c>
      <c r="X97" s="21">
        <f>W97*0.0169</f>
        <v>3944.4599999999996</v>
      </c>
      <c r="Y97" s="22">
        <v>3637.32</v>
      </c>
      <c r="Z97" s="20">
        <f>X97-Y97</f>
        <v>307.1399999999994</v>
      </c>
    </row>
    <row r="98" spans="1:26" ht="15">
      <c r="A98" t="s">
        <v>448</v>
      </c>
      <c r="B98">
        <v>22</v>
      </c>
      <c r="C98" t="s">
        <v>51</v>
      </c>
      <c r="D98" t="s">
        <v>449</v>
      </c>
      <c r="E98" t="s">
        <v>450</v>
      </c>
      <c r="F98" t="s">
        <v>451</v>
      </c>
      <c r="G98" t="s">
        <v>31</v>
      </c>
      <c r="H98" t="s">
        <v>32</v>
      </c>
      <c r="I98" s="13" t="s">
        <v>304</v>
      </c>
      <c r="J98" t="s">
        <v>34</v>
      </c>
      <c r="K98" s="2">
        <v>0</v>
      </c>
      <c r="L98" t="s">
        <v>36</v>
      </c>
      <c r="M98" s="2">
        <v>25000</v>
      </c>
      <c r="O98" s="2">
        <v>0</v>
      </c>
      <c r="P98" s="14">
        <f>K98+M98+O98</f>
        <v>25000</v>
      </c>
      <c r="Q98" s="13" t="s">
        <v>44</v>
      </c>
      <c r="R98" s="13" t="s">
        <v>45</v>
      </c>
      <c r="S98" s="15">
        <v>0.13</v>
      </c>
      <c r="T98" s="16">
        <v>84300</v>
      </c>
      <c r="U98" s="16">
        <v>153400</v>
      </c>
      <c r="V98" s="24">
        <v>237700</v>
      </c>
      <c r="W98" s="17">
        <f>V98-P98</f>
        <v>212700</v>
      </c>
      <c r="X98" s="21">
        <f>W98*0.0169</f>
        <v>3594.6299999999997</v>
      </c>
      <c r="Y98" s="22">
        <v>3033.48</v>
      </c>
      <c r="Z98" s="20">
        <f>X98-Y98</f>
        <v>561.1499999999996</v>
      </c>
    </row>
    <row r="99" spans="1:26" ht="15">
      <c r="A99" t="s">
        <v>452</v>
      </c>
      <c r="B99">
        <v>50</v>
      </c>
      <c r="C99" t="s">
        <v>453</v>
      </c>
      <c r="D99" t="s">
        <v>454</v>
      </c>
      <c r="F99" t="s">
        <v>455</v>
      </c>
      <c r="G99" t="s">
        <v>31</v>
      </c>
      <c r="H99" t="s">
        <v>32</v>
      </c>
      <c r="I99" s="13" t="s">
        <v>456</v>
      </c>
      <c r="J99" t="s">
        <v>34</v>
      </c>
      <c r="K99" s="2">
        <v>0</v>
      </c>
      <c r="L99" t="s">
        <v>116</v>
      </c>
      <c r="M99" s="2">
        <v>6000</v>
      </c>
      <c r="N99" t="s">
        <v>36</v>
      </c>
      <c r="O99" s="2">
        <v>25000</v>
      </c>
      <c r="P99" s="14">
        <f>K99+M99+O99</f>
        <v>31000</v>
      </c>
      <c r="Q99" s="13" t="s">
        <v>44</v>
      </c>
      <c r="R99" s="13" t="s">
        <v>45</v>
      </c>
      <c r="S99" s="15">
        <v>0.3</v>
      </c>
      <c r="T99" s="16">
        <v>37400</v>
      </c>
      <c r="U99" s="16">
        <v>96900</v>
      </c>
      <c r="V99" s="24">
        <v>134300</v>
      </c>
      <c r="W99" s="17">
        <f>V99-P99</f>
        <v>103300</v>
      </c>
      <c r="X99" s="18">
        <f>W99*0.0169</f>
        <v>1745.7699999999998</v>
      </c>
      <c r="Y99" s="19">
        <v>1793.16</v>
      </c>
      <c r="Z99" s="20"/>
    </row>
    <row r="100" spans="1:26" ht="15">
      <c r="A100" t="s">
        <v>457</v>
      </c>
      <c r="B100">
        <v>378</v>
      </c>
      <c r="C100" t="s">
        <v>97</v>
      </c>
      <c r="D100" t="s">
        <v>458</v>
      </c>
      <c r="F100" t="s">
        <v>459</v>
      </c>
      <c r="G100" t="s">
        <v>31</v>
      </c>
      <c r="H100" t="s">
        <v>32</v>
      </c>
      <c r="I100" s="13" t="s">
        <v>33</v>
      </c>
      <c r="J100" t="s">
        <v>34</v>
      </c>
      <c r="K100" s="2">
        <v>0</v>
      </c>
      <c r="L100" t="s">
        <v>36</v>
      </c>
      <c r="M100" s="2">
        <v>25000</v>
      </c>
      <c r="O100" s="2">
        <v>0</v>
      </c>
      <c r="P100" s="14">
        <f>K100+M100+O100</f>
        <v>25000</v>
      </c>
      <c r="Q100" s="13" t="s">
        <v>44</v>
      </c>
      <c r="R100" s="13" t="s">
        <v>45</v>
      </c>
      <c r="S100" s="15">
        <v>0.27999999999999997</v>
      </c>
      <c r="T100" s="16">
        <v>64400</v>
      </c>
      <c r="U100" s="16">
        <v>194300</v>
      </c>
      <c r="V100" s="24">
        <v>258700</v>
      </c>
      <c r="W100" s="17">
        <f>V100-P100</f>
        <v>233700</v>
      </c>
      <c r="X100" s="21">
        <f>W100*0.0169</f>
        <v>3949.5299999999997</v>
      </c>
      <c r="Y100" s="22">
        <v>3655.68</v>
      </c>
      <c r="Z100" s="20">
        <f>X100-Y100</f>
        <v>293.8499999999999</v>
      </c>
    </row>
    <row r="101" spans="1:26" ht="15">
      <c r="A101" t="s">
        <v>460</v>
      </c>
      <c r="B101">
        <v>16</v>
      </c>
      <c r="C101" t="s">
        <v>329</v>
      </c>
      <c r="D101" t="s">
        <v>461</v>
      </c>
      <c r="F101" t="s">
        <v>462</v>
      </c>
      <c r="G101" t="s">
        <v>31</v>
      </c>
      <c r="H101" t="s">
        <v>32</v>
      </c>
      <c r="I101" s="13" t="s">
        <v>33</v>
      </c>
      <c r="J101" t="s">
        <v>34</v>
      </c>
      <c r="K101" s="2">
        <v>0</v>
      </c>
      <c r="L101" t="s">
        <v>36</v>
      </c>
      <c r="M101" s="2">
        <v>25000</v>
      </c>
      <c r="O101" s="2">
        <v>0</v>
      </c>
      <c r="P101" s="14">
        <f>K101+M101+O101</f>
        <v>25000</v>
      </c>
      <c r="Q101" s="13" t="s">
        <v>44</v>
      </c>
      <c r="R101" s="13" t="s">
        <v>45</v>
      </c>
      <c r="S101" s="15">
        <v>0.22999999999999998</v>
      </c>
      <c r="T101" s="16">
        <v>66500</v>
      </c>
      <c r="U101" s="16">
        <v>208900</v>
      </c>
      <c r="V101" s="24">
        <v>275400</v>
      </c>
      <c r="W101" s="17">
        <f>V101-P101</f>
        <v>250400</v>
      </c>
      <c r="X101" s="21">
        <f>W101*0.0169</f>
        <v>4231.759999999999</v>
      </c>
      <c r="Y101" s="22">
        <v>4147.32</v>
      </c>
      <c r="Z101" s="20">
        <f>X101-Y101</f>
        <v>84.4399999999996</v>
      </c>
    </row>
    <row r="102" spans="1:26" ht="15">
      <c r="A102" t="s">
        <v>463</v>
      </c>
      <c r="B102">
        <v>418</v>
      </c>
      <c r="C102" t="s">
        <v>72</v>
      </c>
      <c r="D102" t="s">
        <v>464</v>
      </c>
      <c r="F102" t="s">
        <v>465</v>
      </c>
      <c r="G102" t="s">
        <v>31</v>
      </c>
      <c r="H102" t="s">
        <v>32</v>
      </c>
      <c r="I102" s="13" t="s">
        <v>33</v>
      </c>
      <c r="J102" t="s">
        <v>34</v>
      </c>
      <c r="K102" s="2">
        <v>0</v>
      </c>
      <c r="L102" t="s">
        <v>36</v>
      </c>
      <c r="M102" s="2">
        <v>25000</v>
      </c>
      <c r="O102" s="2">
        <v>0</v>
      </c>
      <c r="P102" s="14">
        <f>K102+M102+O102</f>
        <v>25000</v>
      </c>
      <c r="Q102" s="13" t="s">
        <v>44</v>
      </c>
      <c r="R102" s="13" t="s">
        <v>45</v>
      </c>
      <c r="S102" s="15">
        <v>0.24</v>
      </c>
      <c r="T102" s="16">
        <v>40500</v>
      </c>
      <c r="U102" s="16">
        <v>183900</v>
      </c>
      <c r="V102" s="24">
        <v>224400</v>
      </c>
      <c r="W102" s="17">
        <f>V102-P102</f>
        <v>199400</v>
      </c>
      <c r="X102" s="21">
        <f>W102*0.0169</f>
        <v>3369.8599999999997</v>
      </c>
      <c r="Y102" s="22">
        <v>2996.76</v>
      </c>
      <c r="Z102" s="20">
        <f>X102-Y102</f>
        <v>373.09999999999945</v>
      </c>
    </row>
    <row r="103" spans="1:26" ht="15">
      <c r="A103" t="s">
        <v>466</v>
      </c>
      <c r="B103">
        <v>71</v>
      </c>
      <c r="C103" t="s">
        <v>301</v>
      </c>
      <c r="D103" t="s">
        <v>467</v>
      </c>
      <c r="F103" t="s">
        <v>468</v>
      </c>
      <c r="G103" t="s">
        <v>31</v>
      </c>
      <c r="H103" t="s">
        <v>32</v>
      </c>
      <c r="I103" s="13" t="s">
        <v>33</v>
      </c>
      <c r="J103" t="s">
        <v>34</v>
      </c>
      <c r="K103" s="2">
        <v>0</v>
      </c>
      <c r="L103" t="s">
        <v>36</v>
      </c>
      <c r="M103" s="2">
        <v>25000</v>
      </c>
      <c r="O103" s="2">
        <v>0</v>
      </c>
      <c r="P103" s="14">
        <f>K103+M103+O103</f>
        <v>25000</v>
      </c>
      <c r="Q103" s="13" t="s">
        <v>44</v>
      </c>
      <c r="R103" s="13" t="s">
        <v>45</v>
      </c>
      <c r="S103" s="15">
        <v>3.05</v>
      </c>
      <c r="T103" s="16">
        <v>70100</v>
      </c>
      <c r="U103" s="16">
        <v>403400</v>
      </c>
      <c r="V103" s="24">
        <v>473500</v>
      </c>
      <c r="W103" s="17">
        <f>V103-P103</f>
        <v>448500</v>
      </c>
      <c r="X103" s="21">
        <f>W103*0.0169</f>
        <v>7579.65</v>
      </c>
      <c r="Y103" s="22">
        <v>7195.08</v>
      </c>
      <c r="Z103" s="20">
        <f>X103-Y103</f>
        <v>384.5699999999997</v>
      </c>
    </row>
    <row r="104" spans="1:26" ht="15">
      <c r="A104" t="s">
        <v>469</v>
      </c>
      <c r="B104">
        <v>6</v>
      </c>
      <c r="C104" t="s">
        <v>157</v>
      </c>
      <c r="D104" t="s">
        <v>470</v>
      </c>
      <c r="F104" t="s">
        <v>471</v>
      </c>
      <c r="G104" t="s">
        <v>31</v>
      </c>
      <c r="H104" t="s">
        <v>32</v>
      </c>
      <c r="I104" s="13" t="s">
        <v>472</v>
      </c>
      <c r="J104" t="s">
        <v>34</v>
      </c>
      <c r="K104" s="2">
        <v>0</v>
      </c>
      <c r="L104" t="s">
        <v>36</v>
      </c>
      <c r="M104" s="2">
        <v>25000</v>
      </c>
      <c r="O104" s="2">
        <v>0</v>
      </c>
      <c r="P104" s="14">
        <f>K104+M104+O104</f>
        <v>25000</v>
      </c>
      <c r="Q104" s="13" t="s">
        <v>44</v>
      </c>
      <c r="R104" s="13" t="s">
        <v>45</v>
      </c>
      <c r="S104" s="15">
        <v>0.06</v>
      </c>
      <c r="T104" s="16">
        <v>26500</v>
      </c>
      <c r="U104" s="16">
        <v>113800</v>
      </c>
      <c r="V104" s="24">
        <v>140300</v>
      </c>
      <c r="W104" s="17">
        <f>V104-P104</f>
        <v>115300</v>
      </c>
      <c r="X104" s="21">
        <f>W104*0.0169</f>
        <v>1948.5699999999997</v>
      </c>
      <c r="Y104" s="22">
        <v>1778.88</v>
      </c>
      <c r="Z104" s="20">
        <f>X104-Y104</f>
        <v>169.6899999999996</v>
      </c>
    </row>
    <row r="105" spans="1:26" ht="15">
      <c r="A105" t="s">
        <v>473</v>
      </c>
      <c r="B105">
        <v>1045</v>
      </c>
      <c r="C105" t="s">
        <v>62</v>
      </c>
      <c r="D105" t="s">
        <v>474</v>
      </c>
      <c r="F105" t="s">
        <v>475</v>
      </c>
      <c r="G105" t="s">
        <v>31</v>
      </c>
      <c r="H105" t="s">
        <v>32</v>
      </c>
      <c r="I105" s="13" t="s">
        <v>33</v>
      </c>
      <c r="J105" t="s">
        <v>34</v>
      </c>
      <c r="K105" s="2">
        <v>0</v>
      </c>
      <c r="L105" t="s">
        <v>35</v>
      </c>
      <c r="M105" s="2">
        <v>6000</v>
      </c>
      <c r="N105" t="s">
        <v>36</v>
      </c>
      <c r="O105" s="2">
        <v>25000</v>
      </c>
      <c r="P105" s="14">
        <f>K105+M105+O105</f>
        <v>31000</v>
      </c>
      <c r="Q105" s="13" t="s">
        <v>44</v>
      </c>
      <c r="R105" s="13" t="s">
        <v>45</v>
      </c>
      <c r="S105" s="15">
        <v>0.2</v>
      </c>
      <c r="T105" s="16">
        <v>59300</v>
      </c>
      <c r="U105" s="16">
        <v>196900</v>
      </c>
      <c r="V105" s="24">
        <v>256200</v>
      </c>
      <c r="W105" s="17">
        <f>V105-P105</f>
        <v>225200</v>
      </c>
      <c r="X105" s="21">
        <f>W105*0.0169</f>
        <v>3805.8799999999997</v>
      </c>
      <c r="Y105" s="22">
        <v>3339.48</v>
      </c>
      <c r="Z105" s="20">
        <f>X105-Y105</f>
        <v>466.39999999999964</v>
      </c>
    </row>
    <row r="106" spans="1:26" ht="15">
      <c r="A106" t="s">
        <v>476</v>
      </c>
      <c r="B106">
        <v>33</v>
      </c>
      <c r="C106" t="s">
        <v>477</v>
      </c>
      <c r="D106" t="s">
        <v>478</v>
      </c>
      <c r="F106" t="s">
        <v>479</v>
      </c>
      <c r="G106" t="s">
        <v>31</v>
      </c>
      <c r="H106" t="s">
        <v>32</v>
      </c>
      <c r="I106" s="13" t="s">
        <v>480</v>
      </c>
      <c r="J106" t="s">
        <v>34</v>
      </c>
      <c r="K106" s="2">
        <v>0</v>
      </c>
      <c r="L106" t="s">
        <v>481</v>
      </c>
      <c r="M106" s="2">
        <v>6000</v>
      </c>
      <c r="N106" t="s">
        <v>36</v>
      </c>
      <c r="O106" s="2">
        <v>25000</v>
      </c>
      <c r="P106" s="14">
        <f>K106+M106+O106</f>
        <v>31000</v>
      </c>
      <c r="Q106" s="13" t="s">
        <v>217</v>
      </c>
      <c r="R106" s="13" t="s">
        <v>218</v>
      </c>
      <c r="S106" s="15">
        <v>0.36</v>
      </c>
      <c r="T106" s="16">
        <v>65600</v>
      </c>
      <c r="U106" s="16">
        <v>191000</v>
      </c>
      <c r="V106" s="24">
        <v>256600</v>
      </c>
      <c r="W106" s="17">
        <f>V106-P106</f>
        <v>225600</v>
      </c>
      <c r="X106" s="21">
        <f>W106*0.0169</f>
        <v>3812.6399999999994</v>
      </c>
      <c r="Y106" s="22">
        <v>3164.04</v>
      </c>
      <c r="Z106" s="20">
        <f>X106-Y106</f>
        <v>648.5999999999995</v>
      </c>
    </row>
    <row r="107" spans="1:26" ht="15">
      <c r="A107" t="s">
        <v>482</v>
      </c>
      <c r="B107">
        <v>253</v>
      </c>
      <c r="C107" t="s">
        <v>28</v>
      </c>
      <c r="D107" t="s">
        <v>483</v>
      </c>
      <c r="F107" t="s">
        <v>484</v>
      </c>
      <c r="G107" t="s">
        <v>31</v>
      </c>
      <c r="H107" t="s">
        <v>32</v>
      </c>
      <c r="I107" s="13" t="s">
        <v>33</v>
      </c>
      <c r="J107" t="s">
        <v>34</v>
      </c>
      <c r="K107" s="2">
        <v>0</v>
      </c>
      <c r="L107" t="s">
        <v>36</v>
      </c>
      <c r="M107" s="2">
        <v>25000</v>
      </c>
      <c r="O107" s="2">
        <v>0</v>
      </c>
      <c r="P107" s="14">
        <f>K107+M107+O107</f>
        <v>25000</v>
      </c>
      <c r="Q107" s="13" t="s">
        <v>44</v>
      </c>
      <c r="R107" s="13" t="s">
        <v>45</v>
      </c>
      <c r="S107" s="15">
        <v>1.38</v>
      </c>
      <c r="T107" s="16">
        <v>76000</v>
      </c>
      <c r="U107" s="16">
        <v>396900</v>
      </c>
      <c r="V107" s="24">
        <v>472900</v>
      </c>
      <c r="W107" s="17">
        <f>V107-P107</f>
        <v>447900</v>
      </c>
      <c r="X107" s="21">
        <f>W107*0.0169</f>
        <v>7569.509999999999</v>
      </c>
      <c r="Y107" s="22">
        <v>7305.24</v>
      </c>
      <c r="Z107" s="20">
        <f>X107-Y107</f>
        <v>264.2699999999995</v>
      </c>
    </row>
    <row r="108" spans="1:26" ht="15">
      <c r="A108" t="s">
        <v>485</v>
      </c>
      <c r="B108">
        <v>399</v>
      </c>
      <c r="C108" t="s">
        <v>486</v>
      </c>
      <c r="D108" t="s">
        <v>487</v>
      </c>
      <c r="F108" t="s">
        <v>488</v>
      </c>
      <c r="G108" t="s">
        <v>31</v>
      </c>
      <c r="H108" t="s">
        <v>32</v>
      </c>
      <c r="I108" s="13" t="s">
        <v>33</v>
      </c>
      <c r="J108" t="s">
        <v>34</v>
      </c>
      <c r="K108" s="2">
        <v>0</v>
      </c>
      <c r="L108" t="s">
        <v>481</v>
      </c>
      <c r="M108" s="2">
        <v>6000</v>
      </c>
      <c r="N108" t="s">
        <v>36</v>
      </c>
      <c r="O108" s="2">
        <v>25000</v>
      </c>
      <c r="P108" s="14">
        <f>K108+M108+O108</f>
        <v>31000</v>
      </c>
      <c r="Q108" s="13" t="s">
        <v>44</v>
      </c>
      <c r="R108" s="13" t="s">
        <v>45</v>
      </c>
      <c r="S108" s="15">
        <v>2.5</v>
      </c>
      <c r="T108" s="16">
        <v>60600</v>
      </c>
      <c r="U108" s="16">
        <v>277600</v>
      </c>
      <c r="V108" s="24">
        <v>338200</v>
      </c>
      <c r="W108" s="17">
        <f>V108-P108</f>
        <v>307200</v>
      </c>
      <c r="X108" s="21">
        <f>W108*0.0169</f>
        <v>5191.679999999999</v>
      </c>
      <c r="Y108" s="22">
        <v>4963.32</v>
      </c>
      <c r="Z108" s="20">
        <f>X108-Y108</f>
        <v>228.35999999999967</v>
      </c>
    </row>
    <row r="109" spans="1:26" ht="15">
      <c r="A109" t="s">
        <v>489</v>
      </c>
      <c r="B109">
        <v>762</v>
      </c>
      <c r="C109" t="s">
        <v>97</v>
      </c>
      <c r="D109" t="s">
        <v>490</v>
      </c>
      <c r="F109" t="s">
        <v>491</v>
      </c>
      <c r="G109" t="s">
        <v>31</v>
      </c>
      <c r="H109" t="s">
        <v>32</v>
      </c>
      <c r="I109" s="13" t="s">
        <v>33</v>
      </c>
      <c r="J109" t="s">
        <v>34</v>
      </c>
      <c r="K109" s="2">
        <v>0</v>
      </c>
      <c r="L109" t="s">
        <v>36</v>
      </c>
      <c r="M109" s="2">
        <v>25000</v>
      </c>
      <c r="O109" s="2">
        <v>0</v>
      </c>
      <c r="P109" s="14">
        <f>K109+M109+O109</f>
        <v>25000</v>
      </c>
      <c r="Q109" s="13" t="s">
        <v>44</v>
      </c>
      <c r="R109" s="13" t="s">
        <v>45</v>
      </c>
      <c r="S109" s="15">
        <v>0.09</v>
      </c>
      <c r="T109" s="16">
        <v>30000</v>
      </c>
      <c r="U109" s="16">
        <v>246700</v>
      </c>
      <c r="V109" s="24">
        <v>276700</v>
      </c>
      <c r="W109" s="17">
        <f>V109-P109</f>
        <v>251700</v>
      </c>
      <c r="X109" s="21">
        <f>W109*0.0169</f>
        <v>4253.73</v>
      </c>
      <c r="Y109" s="22">
        <v>4012.68</v>
      </c>
      <c r="Z109" s="20">
        <f>X109-Y109</f>
        <v>241.04999999999973</v>
      </c>
    </row>
    <row r="110" spans="1:26" ht="15">
      <c r="A110" t="s">
        <v>492</v>
      </c>
      <c r="B110">
        <v>52</v>
      </c>
      <c r="C110" t="s">
        <v>144</v>
      </c>
      <c r="D110" t="s">
        <v>493</v>
      </c>
      <c r="F110" t="s">
        <v>494</v>
      </c>
      <c r="G110" t="s">
        <v>31</v>
      </c>
      <c r="H110" t="s">
        <v>32</v>
      </c>
      <c r="I110" s="13" t="s">
        <v>33</v>
      </c>
      <c r="J110" t="s">
        <v>34</v>
      </c>
      <c r="K110" s="2">
        <v>0</v>
      </c>
      <c r="L110" t="s">
        <v>36</v>
      </c>
      <c r="M110" s="2">
        <v>25000</v>
      </c>
      <c r="O110" s="2">
        <v>0</v>
      </c>
      <c r="P110" s="14">
        <f>K110+M110+O110</f>
        <v>25000</v>
      </c>
      <c r="Q110" s="13" t="s">
        <v>217</v>
      </c>
      <c r="R110" s="13" t="s">
        <v>218</v>
      </c>
      <c r="S110" s="15">
        <v>0.26</v>
      </c>
      <c r="T110" s="16">
        <v>64100</v>
      </c>
      <c r="U110" s="16">
        <v>191200</v>
      </c>
      <c r="V110" s="24">
        <v>255300</v>
      </c>
      <c r="W110" s="17">
        <f>V110-P110</f>
        <v>230300</v>
      </c>
      <c r="X110" s="21">
        <f>W110*0.0169</f>
        <v>3892.0699999999997</v>
      </c>
      <c r="Y110" s="22">
        <v>3202.8</v>
      </c>
      <c r="Z110" s="20">
        <f>X110-Y110</f>
        <v>689.2699999999995</v>
      </c>
    </row>
    <row r="111" spans="1:26" ht="15">
      <c r="A111" t="s">
        <v>495</v>
      </c>
      <c r="B111">
        <v>123</v>
      </c>
      <c r="C111" t="s">
        <v>346</v>
      </c>
      <c r="D111" t="s">
        <v>496</v>
      </c>
      <c r="F111" t="s">
        <v>497</v>
      </c>
      <c r="G111" t="s">
        <v>31</v>
      </c>
      <c r="H111" t="s">
        <v>32</v>
      </c>
      <c r="I111" s="13" t="s">
        <v>498</v>
      </c>
      <c r="J111" t="s">
        <v>34</v>
      </c>
      <c r="K111" s="2">
        <v>0</v>
      </c>
      <c r="L111" t="s">
        <v>36</v>
      </c>
      <c r="M111" s="2">
        <v>25000</v>
      </c>
      <c r="O111" s="2">
        <v>0</v>
      </c>
      <c r="P111" s="14">
        <f>K111+M111+O111</f>
        <v>25000</v>
      </c>
      <c r="Q111" s="13" t="s">
        <v>44</v>
      </c>
      <c r="R111" s="13" t="s">
        <v>45</v>
      </c>
      <c r="S111" s="15">
        <v>0.16999999999999998</v>
      </c>
      <c r="T111" s="16">
        <v>44300</v>
      </c>
      <c r="U111" s="16">
        <v>218900</v>
      </c>
      <c r="V111" s="24">
        <v>263200</v>
      </c>
      <c r="W111" s="17">
        <f>V111-P111</f>
        <v>238200</v>
      </c>
      <c r="X111" s="21">
        <f>W111*0.0169</f>
        <v>4025.5799999999995</v>
      </c>
      <c r="Y111" s="22">
        <v>3690.36</v>
      </c>
      <c r="Z111" s="20">
        <f>X111-Y111</f>
        <v>335.21999999999935</v>
      </c>
    </row>
    <row r="112" spans="1:26" ht="15">
      <c r="A112" t="s">
        <v>499</v>
      </c>
      <c r="B112">
        <v>15</v>
      </c>
      <c r="C112" t="s">
        <v>253</v>
      </c>
      <c r="D112" t="s">
        <v>500</v>
      </c>
      <c r="F112" t="s">
        <v>501</v>
      </c>
      <c r="G112" t="s">
        <v>31</v>
      </c>
      <c r="H112" t="s">
        <v>32</v>
      </c>
      <c r="I112" s="13" t="s">
        <v>304</v>
      </c>
      <c r="J112" t="s">
        <v>34</v>
      </c>
      <c r="K112" s="2">
        <v>0</v>
      </c>
      <c r="L112" t="s">
        <v>35</v>
      </c>
      <c r="M112" s="2">
        <v>6000</v>
      </c>
      <c r="N112" t="s">
        <v>36</v>
      </c>
      <c r="O112" s="2">
        <v>25000</v>
      </c>
      <c r="P112" s="14">
        <f>K112+M112+O112</f>
        <v>31000</v>
      </c>
      <c r="Q112" s="13" t="s">
        <v>44</v>
      </c>
      <c r="R112" s="13" t="s">
        <v>45</v>
      </c>
      <c r="S112" s="15">
        <v>0.09</v>
      </c>
      <c r="T112" s="16">
        <v>47700</v>
      </c>
      <c r="U112" s="16">
        <v>131200</v>
      </c>
      <c r="V112" s="24">
        <v>178900</v>
      </c>
      <c r="W112" s="17">
        <f>V112-P112</f>
        <v>147900</v>
      </c>
      <c r="X112" s="21">
        <f>W112*0.0169</f>
        <v>2499.5099999999998</v>
      </c>
      <c r="Y112" s="22">
        <v>2091</v>
      </c>
      <c r="Z112" s="20">
        <f>X112-Y112</f>
        <v>408.50999999999976</v>
      </c>
    </row>
    <row r="113" spans="1:26" ht="15">
      <c r="A113" t="s">
        <v>502</v>
      </c>
      <c r="B113">
        <v>311</v>
      </c>
      <c r="C113" t="s">
        <v>62</v>
      </c>
      <c r="D113" t="s">
        <v>503</v>
      </c>
      <c r="F113" t="s">
        <v>504</v>
      </c>
      <c r="G113" t="s">
        <v>31</v>
      </c>
      <c r="H113" t="s">
        <v>32</v>
      </c>
      <c r="I113" s="13" t="s">
        <v>33</v>
      </c>
      <c r="J113" t="s">
        <v>34</v>
      </c>
      <c r="K113" s="2">
        <v>0</v>
      </c>
      <c r="L113" t="s">
        <v>36</v>
      </c>
      <c r="M113" s="2">
        <v>25000</v>
      </c>
      <c r="O113" s="2">
        <v>0</v>
      </c>
      <c r="P113" s="14">
        <f>K113+M113+O113</f>
        <v>25000</v>
      </c>
      <c r="Q113" s="13" t="s">
        <v>44</v>
      </c>
      <c r="R113" s="13" t="s">
        <v>45</v>
      </c>
      <c r="S113" s="15">
        <v>0.1</v>
      </c>
      <c r="T113" s="16">
        <v>49800</v>
      </c>
      <c r="U113" s="16">
        <v>143800</v>
      </c>
      <c r="V113" s="24">
        <v>193600</v>
      </c>
      <c r="W113" s="17">
        <f>V113-P113</f>
        <v>168600</v>
      </c>
      <c r="X113" s="21">
        <f>W113*0.0169</f>
        <v>2849.3399999999997</v>
      </c>
      <c r="Y113" s="22">
        <v>2647.92</v>
      </c>
      <c r="Z113" s="20">
        <f>X113-Y113</f>
        <v>201.41999999999962</v>
      </c>
    </row>
    <row r="114" spans="1:26" ht="15">
      <c r="A114" t="s">
        <v>505</v>
      </c>
      <c r="B114">
        <v>12</v>
      </c>
      <c r="C114" t="s">
        <v>378</v>
      </c>
      <c r="D114" t="s">
        <v>506</v>
      </c>
      <c r="E114" t="s">
        <v>507</v>
      </c>
      <c r="F114" t="s">
        <v>508</v>
      </c>
      <c r="G114" t="s">
        <v>31</v>
      </c>
      <c r="H114" t="s">
        <v>32</v>
      </c>
      <c r="I114" s="13" t="s">
        <v>33</v>
      </c>
      <c r="J114" t="s">
        <v>34</v>
      </c>
      <c r="K114" s="2">
        <v>0</v>
      </c>
      <c r="L114" t="s">
        <v>36</v>
      </c>
      <c r="M114" s="2">
        <v>25000</v>
      </c>
      <c r="O114" s="2">
        <v>0</v>
      </c>
      <c r="P114" s="14">
        <f>K114+M114+O114</f>
        <v>25000</v>
      </c>
      <c r="Q114" s="13" t="s">
        <v>44</v>
      </c>
      <c r="R114" s="13" t="s">
        <v>45</v>
      </c>
      <c r="S114" s="15">
        <v>0.32999999999999996</v>
      </c>
      <c r="T114" s="16">
        <v>55800</v>
      </c>
      <c r="U114" s="16">
        <v>135300</v>
      </c>
      <c r="V114" s="24">
        <v>191100</v>
      </c>
      <c r="W114" s="17">
        <f>V114-P114</f>
        <v>166100</v>
      </c>
      <c r="X114" s="21">
        <f>W114*0.0169</f>
        <v>2807.0899999999997</v>
      </c>
      <c r="Y114" s="22">
        <v>2537.76</v>
      </c>
      <c r="Z114" s="20">
        <f>X114-Y114</f>
        <v>269.3299999999995</v>
      </c>
    </row>
    <row r="115" spans="1:26" ht="15">
      <c r="A115" t="s">
        <v>509</v>
      </c>
      <c r="B115">
        <v>408</v>
      </c>
      <c r="C115" t="s">
        <v>88</v>
      </c>
      <c r="D115" t="s">
        <v>510</v>
      </c>
      <c r="F115" t="s">
        <v>511</v>
      </c>
      <c r="G115" t="s">
        <v>31</v>
      </c>
      <c r="H115" t="s">
        <v>32</v>
      </c>
      <c r="I115" s="13" t="s">
        <v>512</v>
      </c>
      <c r="J115" t="s">
        <v>34</v>
      </c>
      <c r="K115" s="2">
        <v>0</v>
      </c>
      <c r="L115" t="s">
        <v>36</v>
      </c>
      <c r="M115" s="2">
        <v>25000</v>
      </c>
      <c r="O115" s="2">
        <v>0</v>
      </c>
      <c r="P115" s="14">
        <f>K115+M115+O115</f>
        <v>25000</v>
      </c>
      <c r="Q115" s="13" t="s">
        <v>44</v>
      </c>
      <c r="R115" s="13" t="s">
        <v>45</v>
      </c>
      <c r="S115" s="15">
        <v>0.19</v>
      </c>
      <c r="T115" s="16">
        <v>33300</v>
      </c>
      <c r="U115" s="16">
        <v>132400</v>
      </c>
      <c r="V115" s="24">
        <v>165700</v>
      </c>
      <c r="W115" s="17">
        <f>V115-P115</f>
        <v>140700</v>
      </c>
      <c r="X115" s="21">
        <f>W115*0.0169</f>
        <v>2377.83</v>
      </c>
      <c r="Y115" s="22">
        <v>2288.88</v>
      </c>
      <c r="Z115" s="20">
        <f>X115-Y115</f>
        <v>88.94999999999982</v>
      </c>
    </row>
    <row r="116" spans="1:26" ht="15">
      <c r="A116" t="s">
        <v>513</v>
      </c>
      <c r="B116">
        <v>364</v>
      </c>
      <c r="C116" t="s">
        <v>301</v>
      </c>
      <c r="D116" t="s">
        <v>514</v>
      </c>
      <c r="F116" t="s">
        <v>515</v>
      </c>
      <c r="G116" t="s">
        <v>31</v>
      </c>
      <c r="H116" t="s">
        <v>32</v>
      </c>
      <c r="I116" s="13" t="s">
        <v>33</v>
      </c>
      <c r="J116" t="s">
        <v>34</v>
      </c>
      <c r="K116" s="2">
        <v>0</v>
      </c>
      <c r="L116" t="s">
        <v>36</v>
      </c>
      <c r="M116" s="2">
        <v>25000</v>
      </c>
      <c r="O116" s="2">
        <v>0</v>
      </c>
      <c r="P116" s="14">
        <f>K116+M116+O116</f>
        <v>25000</v>
      </c>
      <c r="Q116" s="13" t="s">
        <v>44</v>
      </c>
      <c r="R116" s="13" t="s">
        <v>45</v>
      </c>
      <c r="S116" s="15">
        <v>5</v>
      </c>
      <c r="T116" s="16">
        <v>79000</v>
      </c>
      <c r="U116" s="16">
        <v>186500</v>
      </c>
      <c r="V116" s="24">
        <v>265500</v>
      </c>
      <c r="W116" s="17">
        <f>V116-P116</f>
        <v>240500</v>
      </c>
      <c r="X116" s="21">
        <f>W116*0.0169</f>
        <v>4064.45</v>
      </c>
      <c r="Y116" s="22">
        <v>3841.32</v>
      </c>
      <c r="Z116" s="20">
        <f>X116-Y116</f>
        <v>223.12999999999965</v>
      </c>
    </row>
    <row r="117" spans="1:26" ht="15">
      <c r="A117" t="s">
        <v>516</v>
      </c>
      <c r="B117">
        <v>27</v>
      </c>
      <c r="C117" t="s">
        <v>324</v>
      </c>
      <c r="D117" t="s">
        <v>517</v>
      </c>
      <c r="F117" t="s">
        <v>518</v>
      </c>
      <c r="G117" t="s">
        <v>31</v>
      </c>
      <c r="H117" t="s">
        <v>32</v>
      </c>
      <c r="I117" s="13" t="s">
        <v>519</v>
      </c>
      <c r="J117" t="s">
        <v>34</v>
      </c>
      <c r="K117" s="2">
        <v>0</v>
      </c>
      <c r="L117" t="s">
        <v>36</v>
      </c>
      <c r="M117" s="2">
        <v>25000</v>
      </c>
      <c r="O117" s="2">
        <v>0</v>
      </c>
      <c r="P117" s="14">
        <f>K117+M117+O117</f>
        <v>25000</v>
      </c>
      <c r="Q117" s="13" t="s">
        <v>44</v>
      </c>
      <c r="R117" s="13" t="s">
        <v>45</v>
      </c>
      <c r="S117" s="15">
        <v>0.33999999999999997</v>
      </c>
      <c r="T117" s="16">
        <v>46600</v>
      </c>
      <c r="U117" s="16">
        <v>354200</v>
      </c>
      <c r="V117" s="24">
        <v>400800</v>
      </c>
      <c r="W117" s="17">
        <f>V117-P117</f>
        <v>375800</v>
      </c>
      <c r="X117" s="21">
        <f>W117*0.0169</f>
        <v>6351.0199999999995</v>
      </c>
      <c r="Y117" s="22">
        <v>5960.88</v>
      </c>
      <c r="Z117" s="20">
        <f>X117-Y117</f>
        <v>390.1399999999994</v>
      </c>
    </row>
    <row r="118" spans="1:26" ht="15">
      <c r="A118" t="s">
        <v>520</v>
      </c>
      <c r="B118">
        <v>23</v>
      </c>
      <c r="C118" t="s">
        <v>521</v>
      </c>
      <c r="D118" t="s">
        <v>522</v>
      </c>
      <c r="F118" t="s">
        <v>523</v>
      </c>
      <c r="G118" t="s">
        <v>31</v>
      </c>
      <c r="H118" t="s">
        <v>32</v>
      </c>
      <c r="I118" s="13" t="s">
        <v>33</v>
      </c>
      <c r="J118" t="s">
        <v>34</v>
      </c>
      <c r="K118" s="2">
        <v>0</v>
      </c>
      <c r="L118" t="s">
        <v>36</v>
      </c>
      <c r="M118" s="2">
        <v>25000</v>
      </c>
      <c r="O118" s="2">
        <v>0</v>
      </c>
      <c r="P118" s="14">
        <f>K118+M118+O118</f>
        <v>25000</v>
      </c>
      <c r="Q118" s="13" t="s">
        <v>181</v>
      </c>
      <c r="R118" s="13" t="s">
        <v>182</v>
      </c>
      <c r="S118" s="15">
        <v>0</v>
      </c>
      <c r="T118" s="16">
        <v>27000</v>
      </c>
      <c r="U118" s="16">
        <v>113500</v>
      </c>
      <c r="V118" s="24">
        <v>140500</v>
      </c>
      <c r="W118" s="17">
        <f>V118-P118</f>
        <v>115500</v>
      </c>
      <c r="X118" s="18">
        <f>W118*0.0169</f>
        <v>1951.9499999999998</v>
      </c>
      <c r="Y118" s="19">
        <v>2044.08</v>
      </c>
      <c r="Z118" s="20"/>
    </row>
    <row r="119" spans="1:26" ht="15">
      <c r="A119" t="s">
        <v>524</v>
      </c>
      <c r="B119">
        <v>1176</v>
      </c>
      <c r="C119" t="s">
        <v>62</v>
      </c>
      <c r="D119" t="s">
        <v>525</v>
      </c>
      <c r="F119" t="s">
        <v>526</v>
      </c>
      <c r="G119" t="s">
        <v>31</v>
      </c>
      <c r="H119" t="s">
        <v>32</v>
      </c>
      <c r="I119" s="13" t="s">
        <v>33</v>
      </c>
      <c r="J119" t="s">
        <v>34</v>
      </c>
      <c r="K119" s="2">
        <v>0</v>
      </c>
      <c r="L119" t="s">
        <v>36</v>
      </c>
      <c r="M119" s="2">
        <v>25000</v>
      </c>
      <c r="O119" s="2">
        <v>0</v>
      </c>
      <c r="P119" s="14">
        <f>K119+M119+O119</f>
        <v>25000</v>
      </c>
      <c r="Q119" s="13" t="s">
        <v>44</v>
      </c>
      <c r="R119" s="13" t="s">
        <v>45</v>
      </c>
      <c r="S119" s="15">
        <v>0.06999999999999999</v>
      </c>
      <c r="T119" s="16">
        <v>43400</v>
      </c>
      <c r="U119" s="16">
        <v>116700</v>
      </c>
      <c r="V119" s="24">
        <v>160100</v>
      </c>
      <c r="W119" s="17">
        <f>V119-P119</f>
        <v>135100</v>
      </c>
      <c r="X119" s="21">
        <f>W119*0.0169</f>
        <v>2283.1899999999996</v>
      </c>
      <c r="Y119" s="22">
        <v>1911.48</v>
      </c>
      <c r="Z119" s="20">
        <f>X119-Y119</f>
        <v>371.7099999999996</v>
      </c>
    </row>
    <row r="120" spans="1:26" ht="15">
      <c r="A120" t="s">
        <v>527</v>
      </c>
      <c r="B120">
        <v>21</v>
      </c>
      <c r="C120" t="s">
        <v>324</v>
      </c>
      <c r="D120" t="s">
        <v>528</v>
      </c>
      <c r="F120" t="s">
        <v>529</v>
      </c>
      <c r="G120" t="s">
        <v>31</v>
      </c>
      <c r="H120" t="s">
        <v>32</v>
      </c>
      <c r="I120" s="13" t="s">
        <v>519</v>
      </c>
      <c r="J120" t="s">
        <v>34</v>
      </c>
      <c r="K120" s="2">
        <v>0</v>
      </c>
      <c r="L120" t="s">
        <v>36</v>
      </c>
      <c r="M120" s="2">
        <v>25000</v>
      </c>
      <c r="O120" s="2">
        <v>0</v>
      </c>
      <c r="P120" s="14">
        <f>K120+M120+O120</f>
        <v>25000</v>
      </c>
      <c r="Q120" s="13" t="s">
        <v>44</v>
      </c>
      <c r="R120" s="13" t="s">
        <v>45</v>
      </c>
      <c r="S120" s="15">
        <v>0.21000000000000002</v>
      </c>
      <c r="T120" s="16">
        <v>43000</v>
      </c>
      <c r="U120" s="16">
        <v>123800</v>
      </c>
      <c r="V120" s="24">
        <v>166800</v>
      </c>
      <c r="W120" s="17">
        <f>V120-P120</f>
        <v>141800</v>
      </c>
      <c r="X120" s="21">
        <f>W120*0.0169</f>
        <v>2396.4199999999996</v>
      </c>
      <c r="Y120" s="22">
        <v>2172.6</v>
      </c>
      <c r="Z120" s="20">
        <f>X120-Y120</f>
        <v>223.8199999999997</v>
      </c>
    </row>
    <row r="121" spans="1:26" ht="15">
      <c r="A121" t="s">
        <v>530</v>
      </c>
      <c r="B121">
        <v>62</v>
      </c>
      <c r="C121" t="s">
        <v>272</v>
      </c>
      <c r="D121" t="s">
        <v>531</v>
      </c>
      <c r="F121" t="s">
        <v>532</v>
      </c>
      <c r="G121" t="s">
        <v>31</v>
      </c>
      <c r="H121" t="s">
        <v>32</v>
      </c>
      <c r="I121" s="13" t="s">
        <v>533</v>
      </c>
      <c r="J121" t="s">
        <v>34</v>
      </c>
      <c r="K121" s="2">
        <v>0</v>
      </c>
      <c r="L121" t="s">
        <v>36</v>
      </c>
      <c r="M121" s="2">
        <v>25000</v>
      </c>
      <c r="O121" s="2">
        <v>0</v>
      </c>
      <c r="P121" s="14">
        <f>K121+M121+O121</f>
        <v>25000</v>
      </c>
      <c r="Q121" s="13" t="s">
        <v>44</v>
      </c>
      <c r="R121" s="13" t="s">
        <v>45</v>
      </c>
      <c r="S121" s="15">
        <v>0.16</v>
      </c>
      <c r="T121" s="16">
        <v>55500</v>
      </c>
      <c r="U121" s="16">
        <v>195900</v>
      </c>
      <c r="V121" s="24">
        <v>251400</v>
      </c>
      <c r="W121" s="17">
        <f>V121-P121</f>
        <v>226400</v>
      </c>
      <c r="X121" s="21">
        <f>W121*0.0169</f>
        <v>3826.16</v>
      </c>
      <c r="Y121" s="22">
        <v>3349.68</v>
      </c>
      <c r="Z121" s="20">
        <f>X121-Y121</f>
        <v>476.48</v>
      </c>
    </row>
    <row r="122" spans="1:26" ht="15">
      <c r="A122" t="s">
        <v>534</v>
      </c>
      <c r="B122">
        <v>25</v>
      </c>
      <c r="C122" t="s">
        <v>253</v>
      </c>
      <c r="D122" t="s">
        <v>535</v>
      </c>
      <c r="F122" t="s">
        <v>536</v>
      </c>
      <c r="G122" t="s">
        <v>31</v>
      </c>
      <c r="H122" t="s">
        <v>32</v>
      </c>
      <c r="I122" s="13" t="s">
        <v>33</v>
      </c>
      <c r="J122" t="s">
        <v>34</v>
      </c>
      <c r="K122" s="2">
        <v>0</v>
      </c>
      <c r="L122" t="s">
        <v>36</v>
      </c>
      <c r="M122" s="2">
        <v>25000</v>
      </c>
      <c r="O122" s="2">
        <v>0</v>
      </c>
      <c r="P122" s="14">
        <f>K122+M122+O122</f>
        <v>25000</v>
      </c>
      <c r="Q122" s="13" t="s">
        <v>44</v>
      </c>
      <c r="R122" s="13" t="s">
        <v>45</v>
      </c>
      <c r="S122" s="15">
        <v>0.09</v>
      </c>
      <c r="T122" s="16">
        <v>47700</v>
      </c>
      <c r="U122" s="16">
        <v>137400</v>
      </c>
      <c r="V122" s="24">
        <v>185100</v>
      </c>
      <c r="W122" s="17">
        <f>V122-P122</f>
        <v>160100</v>
      </c>
      <c r="X122" s="21">
        <f>W122*0.0169</f>
        <v>2705.6899999999996</v>
      </c>
      <c r="Y122" s="22">
        <v>2288.88</v>
      </c>
      <c r="Z122" s="20">
        <f>X122-Y122</f>
        <v>416.8099999999995</v>
      </c>
    </row>
    <row r="123" spans="1:26" ht="15">
      <c r="A123" t="s">
        <v>537</v>
      </c>
      <c r="B123">
        <v>1103</v>
      </c>
      <c r="C123" t="s">
        <v>72</v>
      </c>
      <c r="D123" t="s">
        <v>538</v>
      </c>
      <c r="F123" t="s">
        <v>539</v>
      </c>
      <c r="G123" t="s">
        <v>31</v>
      </c>
      <c r="H123" t="s">
        <v>32</v>
      </c>
      <c r="I123" s="13" t="s">
        <v>540</v>
      </c>
      <c r="J123" t="s">
        <v>34</v>
      </c>
      <c r="K123" s="2">
        <v>0</v>
      </c>
      <c r="L123" t="s">
        <v>36</v>
      </c>
      <c r="M123" s="2">
        <v>25000</v>
      </c>
      <c r="O123" s="2">
        <v>0</v>
      </c>
      <c r="P123" s="14">
        <f>K123+M123+O123</f>
        <v>25000</v>
      </c>
      <c r="Q123" s="13" t="s">
        <v>44</v>
      </c>
      <c r="R123" s="13" t="s">
        <v>45</v>
      </c>
      <c r="S123" s="15">
        <v>0.05</v>
      </c>
      <c r="T123" s="16">
        <v>69000</v>
      </c>
      <c r="U123" s="16">
        <v>115200</v>
      </c>
      <c r="V123" s="24">
        <v>184200</v>
      </c>
      <c r="W123" s="17">
        <f>V123-P123</f>
        <v>159200</v>
      </c>
      <c r="X123" s="21">
        <f>W123*0.0169</f>
        <v>2690.4799999999996</v>
      </c>
      <c r="Y123" s="22">
        <v>2411.28</v>
      </c>
      <c r="Z123" s="20">
        <f>X123-Y123</f>
        <v>279.19999999999936</v>
      </c>
    </row>
    <row r="124" spans="1:26" ht="15">
      <c r="A124" t="s">
        <v>541</v>
      </c>
      <c r="B124">
        <v>14</v>
      </c>
      <c r="C124" t="s">
        <v>277</v>
      </c>
      <c r="D124" t="s">
        <v>542</v>
      </c>
      <c r="F124" t="s">
        <v>543</v>
      </c>
      <c r="G124" t="s">
        <v>31</v>
      </c>
      <c r="H124" t="s">
        <v>32</v>
      </c>
      <c r="I124" s="13" t="s">
        <v>544</v>
      </c>
      <c r="J124" t="s">
        <v>34</v>
      </c>
      <c r="K124" s="2">
        <v>0</v>
      </c>
      <c r="L124" t="s">
        <v>36</v>
      </c>
      <c r="M124" s="2">
        <v>25000</v>
      </c>
      <c r="O124" s="2">
        <v>0</v>
      </c>
      <c r="P124" s="14">
        <f>K124+M124+O124</f>
        <v>25000</v>
      </c>
      <c r="Q124" s="13" t="s">
        <v>44</v>
      </c>
      <c r="R124" s="13" t="s">
        <v>45</v>
      </c>
      <c r="S124" s="15">
        <v>3.35</v>
      </c>
      <c r="T124" s="16">
        <v>48100</v>
      </c>
      <c r="U124" s="16">
        <v>197300</v>
      </c>
      <c r="V124" s="24">
        <v>245400</v>
      </c>
      <c r="W124" s="17">
        <f>V124-P124</f>
        <v>220400</v>
      </c>
      <c r="X124" s="21">
        <f>W124*0.0169</f>
        <v>3724.7599999999998</v>
      </c>
      <c r="Y124" s="22">
        <v>3478.2</v>
      </c>
      <c r="Z124" s="20">
        <f>X124-Y124</f>
        <v>246.55999999999995</v>
      </c>
    </row>
    <row r="125" spans="1:26" ht="15">
      <c r="A125" t="s">
        <v>545</v>
      </c>
      <c r="B125">
        <v>57</v>
      </c>
      <c r="C125" t="s">
        <v>403</v>
      </c>
      <c r="D125" t="s">
        <v>546</v>
      </c>
      <c r="F125" t="s">
        <v>547</v>
      </c>
      <c r="G125" t="s">
        <v>31</v>
      </c>
      <c r="H125" t="s">
        <v>32</v>
      </c>
      <c r="I125" s="13" t="s">
        <v>33</v>
      </c>
      <c r="J125" t="s">
        <v>34</v>
      </c>
      <c r="K125" s="2">
        <v>0</v>
      </c>
      <c r="L125" t="s">
        <v>36</v>
      </c>
      <c r="M125" s="2">
        <v>25000</v>
      </c>
      <c r="O125" s="2">
        <v>0</v>
      </c>
      <c r="P125" s="14">
        <f>K125+M125+O125</f>
        <v>25000</v>
      </c>
      <c r="Q125" s="13" t="s">
        <v>44</v>
      </c>
      <c r="R125" s="13" t="s">
        <v>45</v>
      </c>
      <c r="S125" s="15">
        <v>0.09</v>
      </c>
      <c r="T125" s="16">
        <v>37500</v>
      </c>
      <c r="U125" s="16">
        <v>137800</v>
      </c>
      <c r="V125" s="24">
        <v>175300</v>
      </c>
      <c r="W125" s="17">
        <f>V125-P125</f>
        <v>150300</v>
      </c>
      <c r="X125" s="18">
        <f>W125*0.0169</f>
        <v>2540.0699999999997</v>
      </c>
      <c r="Y125" s="19">
        <v>2890.68</v>
      </c>
      <c r="Z125" s="20"/>
    </row>
    <row r="126" spans="1:26" ht="15">
      <c r="A126" t="s">
        <v>548</v>
      </c>
      <c r="B126">
        <v>42</v>
      </c>
      <c r="C126" t="s">
        <v>549</v>
      </c>
      <c r="D126" t="s">
        <v>550</v>
      </c>
      <c r="F126" t="s">
        <v>551</v>
      </c>
      <c r="G126" t="s">
        <v>31</v>
      </c>
      <c r="H126" t="s">
        <v>32</v>
      </c>
      <c r="I126" s="13" t="s">
        <v>33</v>
      </c>
      <c r="J126" t="s">
        <v>34</v>
      </c>
      <c r="K126" s="2">
        <v>0</v>
      </c>
      <c r="L126" t="s">
        <v>36</v>
      </c>
      <c r="M126" s="2">
        <v>25000</v>
      </c>
      <c r="O126" s="2">
        <v>0</v>
      </c>
      <c r="P126" s="14">
        <f>K126+M126+O126</f>
        <v>25000</v>
      </c>
      <c r="Q126" s="13" t="s">
        <v>59</v>
      </c>
      <c r="R126" s="13" t="s">
        <v>60</v>
      </c>
      <c r="S126" s="15">
        <v>0.4</v>
      </c>
      <c r="T126" s="16">
        <v>125712</v>
      </c>
      <c r="U126" s="16">
        <v>307900</v>
      </c>
      <c r="V126" s="24">
        <v>433612</v>
      </c>
      <c r="W126" s="17">
        <f>V126-P126</f>
        <v>408612</v>
      </c>
      <c r="X126" s="18">
        <f>W126*0.0169</f>
        <v>6905.542799999999</v>
      </c>
      <c r="Y126" s="19">
        <v>7645.92</v>
      </c>
      <c r="Z126" s="20"/>
    </row>
    <row r="127" spans="1:26" ht="15">
      <c r="A127" t="s">
        <v>552</v>
      </c>
      <c r="B127">
        <v>4</v>
      </c>
      <c r="C127" t="s">
        <v>553</v>
      </c>
      <c r="D127" t="s">
        <v>554</v>
      </c>
      <c r="F127" t="s">
        <v>555</v>
      </c>
      <c r="G127" t="s">
        <v>31</v>
      </c>
      <c r="H127" t="s">
        <v>32</v>
      </c>
      <c r="I127" s="13" t="s">
        <v>33</v>
      </c>
      <c r="J127" t="s">
        <v>34</v>
      </c>
      <c r="K127" s="2">
        <v>0</v>
      </c>
      <c r="L127" t="s">
        <v>36</v>
      </c>
      <c r="M127" s="2">
        <v>25000</v>
      </c>
      <c r="N127" t="s">
        <v>35</v>
      </c>
      <c r="O127" s="2">
        <v>6000</v>
      </c>
      <c r="P127" s="14">
        <f>K127+M127+O127</f>
        <v>31000</v>
      </c>
      <c r="Q127" s="13" t="s">
        <v>181</v>
      </c>
      <c r="R127" s="13" t="s">
        <v>182</v>
      </c>
      <c r="S127" s="15">
        <v>0</v>
      </c>
      <c r="T127" s="16">
        <v>36000</v>
      </c>
      <c r="U127" s="16">
        <v>263000</v>
      </c>
      <c r="V127" s="24">
        <v>299000</v>
      </c>
      <c r="W127" s="17">
        <f>V127-P127</f>
        <v>268000</v>
      </c>
      <c r="X127" s="21">
        <f>W127*0.0169</f>
        <v>4529.2</v>
      </c>
      <c r="Y127" s="22">
        <v>4137.12</v>
      </c>
      <c r="Z127" s="20">
        <f>X127-Y127</f>
        <v>392.0799999999999</v>
      </c>
    </row>
    <row r="128" spans="1:26" ht="15">
      <c r="A128" t="s">
        <v>556</v>
      </c>
      <c r="B128">
        <v>54</v>
      </c>
      <c r="C128" t="s">
        <v>253</v>
      </c>
      <c r="D128" t="s">
        <v>557</v>
      </c>
      <c r="F128" t="s">
        <v>558</v>
      </c>
      <c r="G128" t="s">
        <v>31</v>
      </c>
      <c r="H128" t="s">
        <v>32</v>
      </c>
      <c r="I128" s="13" t="s">
        <v>559</v>
      </c>
      <c r="J128" t="s">
        <v>34</v>
      </c>
      <c r="K128" s="2">
        <v>0</v>
      </c>
      <c r="L128" t="s">
        <v>36</v>
      </c>
      <c r="M128" s="2">
        <v>25000</v>
      </c>
      <c r="O128" s="2">
        <v>0</v>
      </c>
      <c r="P128" s="14">
        <f>K128+M128+O128</f>
        <v>25000</v>
      </c>
      <c r="Q128" s="13" t="s">
        <v>44</v>
      </c>
      <c r="R128" s="13" t="s">
        <v>45</v>
      </c>
      <c r="S128" s="15">
        <v>0.16</v>
      </c>
      <c r="T128" s="16">
        <v>55500</v>
      </c>
      <c r="U128" s="16">
        <v>95900</v>
      </c>
      <c r="V128" s="24">
        <v>151400</v>
      </c>
      <c r="W128" s="17">
        <f>V128-P128</f>
        <v>126400</v>
      </c>
      <c r="X128" s="21">
        <f>W128*0.0169</f>
        <v>2136.16</v>
      </c>
      <c r="Y128" s="22">
        <v>2086.92</v>
      </c>
      <c r="Z128" s="20">
        <f>X128-Y128</f>
        <v>49.23999999999978</v>
      </c>
    </row>
    <row r="129" spans="1:26" ht="15">
      <c r="A129" t="s">
        <v>560</v>
      </c>
      <c r="B129">
        <v>1055</v>
      </c>
      <c r="C129" t="s">
        <v>72</v>
      </c>
      <c r="D129" t="s">
        <v>561</v>
      </c>
      <c r="F129" t="s">
        <v>562</v>
      </c>
      <c r="G129" t="s">
        <v>31</v>
      </c>
      <c r="H129" t="s">
        <v>32</v>
      </c>
      <c r="I129" s="13" t="s">
        <v>563</v>
      </c>
      <c r="J129" t="s">
        <v>34</v>
      </c>
      <c r="K129" s="2">
        <v>0</v>
      </c>
      <c r="L129" t="s">
        <v>35</v>
      </c>
      <c r="M129" s="2">
        <v>6000</v>
      </c>
      <c r="N129" t="s">
        <v>36</v>
      </c>
      <c r="O129" s="2">
        <v>25000</v>
      </c>
      <c r="P129" s="14">
        <f>K129+M129+O129</f>
        <v>31000</v>
      </c>
      <c r="Q129" s="13" t="s">
        <v>217</v>
      </c>
      <c r="R129" s="13" t="s">
        <v>218</v>
      </c>
      <c r="S129" s="15">
        <v>0.24</v>
      </c>
      <c r="T129" s="16">
        <v>106500</v>
      </c>
      <c r="U129" s="16">
        <v>409300</v>
      </c>
      <c r="V129" s="24">
        <v>515800</v>
      </c>
      <c r="W129" s="17">
        <f>V129-P129</f>
        <v>484800</v>
      </c>
      <c r="X129" s="21">
        <f>W129*0.0169</f>
        <v>8193.119999999999</v>
      </c>
      <c r="Y129" s="22">
        <v>7407.24</v>
      </c>
      <c r="Z129" s="20">
        <f>X129-Y129</f>
        <v>785.8799999999992</v>
      </c>
    </row>
    <row r="130" spans="1:26" ht="15">
      <c r="A130" t="s">
        <v>564</v>
      </c>
      <c r="B130">
        <v>14</v>
      </c>
      <c r="C130" t="s">
        <v>565</v>
      </c>
      <c r="D130" t="s">
        <v>566</v>
      </c>
      <c r="F130" t="s">
        <v>567</v>
      </c>
      <c r="G130" t="s">
        <v>31</v>
      </c>
      <c r="H130" t="s">
        <v>32</v>
      </c>
      <c r="I130" s="13" t="s">
        <v>33</v>
      </c>
      <c r="J130" t="s">
        <v>34</v>
      </c>
      <c r="K130" s="2">
        <v>0</v>
      </c>
      <c r="L130" t="s">
        <v>36</v>
      </c>
      <c r="M130" s="2">
        <v>25000</v>
      </c>
      <c r="O130" s="2">
        <v>0</v>
      </c>
      <c r="P130" s="14">
        <f>K130+M130+O130</f>
        <v>25000</v>
      </c>
      <c r="Q130" s="13" t="s">
        <v>80</v>
      </c>
      <c r="R130" s="13" t="s">
        <v>81</v>
      </c>
      <c r="S130" s="15">
        <v>0.26</v>
      </c>
      <c r="T130" s="16">
        <v>50400</v>
      </c>
      <c r="U130" s="16">
        <v>160500</v>
      </c>
      <c r="V130" s="24">
        <v>210900</v>
      </c>
      <c r="W130" s="17">
        <f>V130-P130</f>
        <v>185900</v>
      </c>
      <c r="X130" s="21">
        <f>W130*0.0169</f>
        <v>3141.7099999999996</v>
      </c>
      <c r="Y130" s="22">
        <v>2892.72</v>
      </c>
      <c r="Z130" s="20">
        <f>X130-Y130</f>
        <v>248.98999999999978</v>
      </c>
    </row>
    <row r="131" spans="1:26" ht="15">
      <c r="A131" t="s">
        <v>568</v>
      </c>
      <c r="B131">
        <v>44</v>
      </c>
      <c r="C131" t="s">
        <v>118</v>
      </c>
      <c r="D131" t="s">
        <v>569</v>
      </c>
      <c r="F131" t="s">
        <v>570</v>
      </c>
      <c r="G131" t="s">
        <v>31</v>
      </c>
      <c r="H131" t="s">
        <v>32</v>
      </c>
      <c r="I131" s="13" t="s">
        <v>33</v>
      </c>
      <c r="J131" t="s">
        <v>34</v>
      </c>
      <c r="K131" s="2">
        <v>0</v>
      </c>
      <c r="L131" t="s">
        <v>36</v>
      </c>
      <c r="M131" s="2">
        <v>25000</v>
      </c>
      <c r="O131" s="2">
        <v>0</v>
      </c>
      <c r="P131" s="14">
        <f>K131+M131+O131</f>
        <v>25000</v>
      </c>
      <c r="Q131" s="13" t="s">
        <v>44</v>
      </c>
      <c r="R131" s="13" t="s">
        <v>45</v>
      </c>
      <c r="S131" s="15">
        <v>0.35</v>
      </c>
      <c r="T131" s="16">
        <v>65400</v>
      </c>
      <c r="U131" s="16">
        <v>248800</v>
      </c>
      <c r="V131" s="24">
        <v>314200</v>
      </c>
      <c r="W131" s="17">
        <f>V131-P131</f>
        <v>289200</v>
      </c>
      <c r="X131" s="21">
        <f>W131*0.0169</f>
        <v>4887.48</v>
      </c>
      <c r="Y131" s="22">
        <v>4157.52</v>
      </c>
      <c r="Z131" s="20">
        <f>X131-Y131</f>
        <v>729.9599999999991</v>
      </c>
    </row>
    <row r="132" spans="1:26" ht="15">
      <c r="A132" t="s">
        <v>571</v>
      </c>
      <c r="B132">
        <v>40</v>
      </c>
      <c r="C132" t="s">
        <v>28</v>
      </c>
      <c r="D132" t="s">
        <v>572</v>
      </c>
      <c r="F132" t="s">
        <v>573</v>
      </c>
      <c r="G132" t="s">
        <v>31</v>
      </c>
      <c r="H132" t="s">
        <v>32</v>
      </c>
      <c r="I132" s="13" t="s">
        <v>574</v>
      </c>
      <c r="J132" t="s">
        <v>34</v>
      </c>
      <c r="K132" s="2">
        <v>0</v>
      </c>
      <c r="L132" t="s">
        <v>36</v>
      </c>
      <c r="M132" s="2">
        <v>25000</v>
      </c>
      <c r="O132" s="2">
        <v>0</v>
      </c>
      <c r="P132" s="14">
        <f>K132+M132+O132</f>
        <v>25000</v>
      </c>
      <c r="Q132" s="13" t="s">
        <v>37</v>
      </c>
      <c r="R132" s="13" t="s">
        <v>38</v>
      </c>
      <c r="S132" s="15">
        <v>0.47000000000000003</v>
      </c>
      <c r="T132" s="16">
        <v>52800</v>
      </c>
      <c r="U132" s="16">
        <v>25400</v>
      </c>
      <c r="V132" s="24">
        <v>78200</v>
      </c>
      <c r="W132" s="17">
        <f>V132-P132</f>
        <v>53200</v>
      </c>
      <c r="X132" s="18">
        <f>W132*0.0169</f>
        <v>899.0799999999999</v>
      </c>
      <c r="Y132" s="19">
        <v>903.72</v>
      </c>
      <c r="Z132" s="20"/>
    </row>
    <row r="133" spans="1:26" ht="15">
      <c r="A133" t="s">
        <v>575</v>
      </c>
      <c r="B133">
        <v>374</v>
      </c>
      <c r="C133" t="s">
        <v>296</v>
      </c>
      <c r="D133" t="s">
        <v>576</v>
      </c>
      <c r="F133" t="s">
        <v>577</v>
      </c>
      <c r="G133" t="s">
        <v>31</v>
      </c>
      <c r="H133" t="s">
        <v>32</v>
      </c>
      <c r="I133" s="13" t="s">
        <v>578</v>
      </c>
      <c r="J133" t="s">
        <v>34</v>
      </c>
      <c r="K133" s="2">
        <v>0</v>
      </c>
      <c r="L133" t="s">
        <v>36</v>
      </c>
      <c r="M133" s="2">
        <v>25000</v>
      </c>
      <c r="O133" s="2">
        <v>0</v>
      </c>
      <c r="P133" s="14">
        <f>K133+M133+O133</f>
        <v>25000</v>
      </c>
      <c r="Q133" s="13" t="s">
        <v>44</v>
      </c>
      <c r="R133" s="13" t="s">
        <v>45</v>
      </c>
      <c r="S133" s="15">
        <v>0.08</v>
      </c>
      <c r="T133" s="16">
        <v>111900</v>
      </c>
      <c r="U133" s="16">
        <v>140200</v>
      </c>
      <c r="V133" s="24">
        <v>252100</v>
      </c>
      <c r="W133" s="17">
        <f>V133-P133</f>
        <v>227100</v>
      </c>
      <c r="X133" s="21">
        <f>W133*0.0169</f>
        <v>3837.99</v>
      </c>
      <c r="Y133" s="22">
        <v>3484.32</v>
      </c>
      <c r="Z133" s="20">
        <f>X133-Y133</f>
        <v>353.6699999999996</v>
      </c>
    </row>
    <row r="134" spans="1:26" ht="15">
      <c r="A134" t="s">
        <v>579</v>
      </c>
      <c r="B134">
        <v>200</v>
      </c>
      <c r="C134" t="s">
        <v>88</v>
      </c>
      <c r="D134" t="s">
        <v>580</v>
      </c>
      <c r="F134" t="s">
        <v>581</v>
      </c>
      <c r="G134" t="s">
        <v>31</v>
      </c>
      <c r="H134" t="s">
        <v>32</v>
      </c>
      <c r="I134" s="13" t="s">
        <v>415</v>
      </c>
      <c r="J134" t="s">
        <v>34</v>
      </c>
      <c r="K134" s="2">
        <v>0</v>
      </c>
      <c r="L134" t="s">
        <v>36</v>
      </c>
      <c r="M134" s="2">
        <v>25000</v>
      </c>
      <c r="O134" s="2">
        <v>0</v>
      </c>
      <c r="P134" s="14">
        <f>K134+M134+O134</f>
        <v>25000</v>
      </c>
      <c r="Q134" s="13" t="s">
        <v>44</v>
      </c>
      <c r="R134" s="13" t="s">
        <v>45</v>
      </c>
      <c r="S134" s="15">
        <v>0.31</v>
      </c>
      <c r="T134" s="16">
        <v>55600</v>
      </c>
      <c r="U134" s="16">
        <v>119400</v>
      </c>
      <c r="V134" s="24">
        <v>175000</v>
      </c>
      <c r="W134" s="17">
        <f>V134-P134</f>
        <v>150000</v>
      </c>
      <c r="X134" s="21">
        <f>W134*0.0169</f>
        <v>2534.9999999999995</v>
      </c>
      <c r="Y134" s="22">
        <v>2305.2</v>
      </c>
      <c r="Z134" s="20">
        <f>X134-Y134</f>
        <v>229.79999999999973</v>
      </c>
    </row>
    <row r="135" spans="1:26" ht="15">
      <c r="A135" t="s">
        <v>582</v>
      </c>
      <c r="B135">
        <v>65</v>
      </c>
      <c r="C135" t="s">
        <v>337</v>
      </c>
      <c r="D135" t="s">
        <v>583</v>
      </c>
      <c r="F135" t="s">
        <v>584</v>
      </c>
      <c r="G135" t="s">
        <v>31</v>
      </c>
      <c r="H135" t="s">
        <v>32</v>
      </c>
      <c r="I135" s="13" t="s">
        <v>585</v>
      </c>
      <c r="J135" t="s">
        <v>34</v>
      </c>
      <c r="K135" s="2">
        <v>0</v>
      </c>
      <c r="L135" t="s">
        <v>116</v>
      </c>
      <c r="M135" s="2">
        <v>12000</v>
      </c>
      <c r="N135" t="s">
        <v>36</v>
      </c>
      <c r="O135" s="2">
        <v>25000</v>
      </c>
      <c r="P135" s="14">
        <f>K135+M135+O135</f>
        <v>37000</v>
      </c>
      <c r="Q135" s="13" t="s">
        <v>44</v>
      </c>
      <c r="R135" s="13" t="s">
        <v>45</v>
      </c>
      <c r="S135" s="15">
        <v>0.43</v>
      </c>
      <c r="T135" s="16">
        <v>52300</v>
      </c>
      <c r="U135" s="16">
        <v>472500</v>
      </c>
      <c r="V135" s="24">
        <v>524800</v>
      </c>
      <c r="W135" s="17">
        <f>V135-P135</f>
        <v>487800</v>
      </c>
      <c r="X135" s="21">
        <f>W135*0.0169</f>
        <v>8243.82</v>
      </c>
      <c r="Y135" s="22">
        <v>7833.6</v>
      </c>
      <c r="Z135" s="20">
        <f>X135-Y135</f>
        <v>410.21999999999935</v>
      </c>
    </row>
    <row r="136" spans="1:26" ht="15">
      <c r="A136" t="s">
        <v>586</v>
      </c>
      <c r="B136">
        <v>485</v>
      </c>
      <c r="C136" t="s">
        <v>62</v>
      </c>
      <c r="D136" t="s">
        <v>587</v>
      </c>
      <c r="E136" t="s">
        <v>588</v>
      </c>
      <c r="F136" t="s">
        <v>589</v>
      </c>
      <c r="G136" t="s">
        <v>31</v>
      </c>
      <c r="H136" t="s">
        <v>32</v>
      </c>
      <c r="I136" s="13" t="s">
        <v>33</v>
      </c>
      <c r="J136" t="s">
        <v>34</v>
      </c>
      <c r="K136" s="2">
        <v>0</v>
      </c>
      <c r="L136" t="s">
        <v>590</v>
      </c>
      <c r="M136" s="2">
        <v>4000</v>
      </c>
      <c r="N136" t="s">
        <v>36</v>
      </c>
      <c r="O136" s="2">
        <v>25000</v>
      </c>
      <c r="P136" s="14">
        <f>K136+M136+O136</f>
        <v>29000</v>
      </c>
      <c r="Q136" s="13" t="s">
        <v>44</v>
      </c>
      <c r="R136" s="13" t="s">
        <v>45</v>
      </c>
      <c r="S136" s="15">
        <v>0.3</v>
      </c>
      <c r="T136" s="16">
        <v>41600</v>
      </c>
      <c r="U136" s="16">
        <v>189000</v>
      </c>
      <c r="V136" s="24">
        <v>230600</v>
      </c>
      <c r="W136" s="17">
        <f>V136-P136</f>
        <v>201600</v>
      </c>
      <c r="X136" s="21">
        <f>W136*0.0169</f>
        <v>3407.0399999999995</v>
      </c>
      <c r="Y136" s="22">
        <v>2943.72</v>
      </c>
      <c r="Z136" s="20">
        <f>X136-Y136</f>
        <v>463.3199999999997</v>
      </c>
    </row>
    <row r="137" spans="1:26" ht="15">
      <c r="A137" t="s">
        <v>591</v>
      </c>
      <c r="B137">
        <v>1323</v>
      </c>
      <c r="C137" t="s">
        <v>62</v>
      </c>
      <c r="D137" t="s">
        <v>592</v>
      </c>
      <c r="F137" t="s">
        <v>593</v>
      </c>
      <c r="G137" t="s">
        <v>31</v>
      </c>
      <c r="H137" t="s">
        <v>32</v>
      </c>
      <c r="I137" s="13" t="s">
        <v>33</v>
      </c>
      <c r="J137" t="s">
        <v>34</v>
      </c>
      <c r="K137" s="2">
        <v>0</v>
      </c>
      <c r="L137" t="s">
        <v>36</v>
      </c>
      <c r="M137" s="2">
        <v>25000</v>
      </c>
      <c r="O137" s="2">
        <v>0</v>
      </c>
      <c r="P137" s="14">
        <f>K137+M137+O137</f>
        <v>25000</v>
      </c>
      <c r="Q137" s="13" t="s">
        <v>44</v>
      </c>
      <c r="R137" s="13" t="s">
        <v>45</v>
      </c>
      <c r="S137" s="15">
        <v>0.19</v>
      </c>
      <c r="T137" s="16">
        <v>83300</v>
      </c>
      <c r="U137" s="16">
        <v>173500</v>
      </c>
      <c r="V137" s="24">
        <v>256800</v>
      </c>
      <c r="W137" s="17">
        <f>V137-P137</f>
        <v>231800</v>
      </c>
      <c r="X137" s="21">
        <f>W137*0.0169</f>
        <v>3917.4199999999996</v>
      </c>
      <c r="Y137" s="22">
        <v>3143.64</v>
      </c>
      <c r="Z137" s="20">
        <f>X137-Y137</f>
        <v>773.7799999999997</v>
      </c>
    </row>
    <row r="138" spans="1:26" ht="15">
      <c r="A138" t="s">
        <v>594</v>
      </c>
      <c r="B138">
        <v>21</v>
      </c>
      <c r="C138" t="s">
        <v>445</v>
      </c>
      <c r="D138" t="s">
        <v>595</v>
      </c>
      <c r="F138" t="s">
        <v>596</v>
      </c>
      <c r="G138" t="s">
        <v>31</v>
      </c>
      <c r="H138" t="s">
        <v>32</v>
      </c>
      <c r="I138" s="13" t="s">
        <v>597</v>
      </c>
      <c r="J138" t="s">
        <v>34</v>
      </c>
      <c r="K138" s="2">
        <v>0</v>
      </c>
      <c r="L138" t="s">
        <v>36</v>
      </c>
      <c r="M138" s="2">
        <v>25000</v>
      </c>
      <c r="O138" s="2">
        <v>0</v>
      </c>
      <c r="P138" s="14">
        <f>K138+M138+O138</f>
        <v>25000</v>
      </c>
      <c r="Q138" s="13" t="s">
        <v>44</v>
      </c>
      <c r="R138" s="13" t="s">
        <v>45</v>
      </c>
      <c r="S138" s="15">
        <v>0.37</v>
      </c>
      <c r="T138" s="16">
        <v>46900</v>
      </c>
      <c r="U138" s="16">
        <v>199300</v>
      </c>
      <c r="V138" s="24">
        <v>246200</v>
      </c>
      <c r="W138" s="17">
        <f>V138-P138</f>
        <v>221200</v>
      </c>
      <c r="X138" s="21">
        <f>W138*0.0169</f>
        <v>3738.2799999999997</v>
      </c>
      <c r="Y138" s="22">
        <v>3586.32</v>
      </c>
      <c r="Z138" s="20">
        <f>X138-Y138</f>
        <v>151.95999999999958</v>
      </c>
    </row>
    <row r="139" spans="1:26" ht="15">
      <c r="A139" t="s">
        <v>598</v>
      </c>
      <c r="B139">
        <v>2</v>
      </c>
      <c r="C139" t="s">
        <v>599</v>
      </c>
      <c r="D139" t="s">
        <v>600</v>
      </c>
      <c r="F139" t="s">
        <v>601</v>
      </c>
      <c r="G139" t="s">
        <v>31</v>
      </c>
      <c r="H139" t="s">
        <v>32</v>
      </c>
      <c r="I139" s="13" t="s">
        <v>602</v>
      </c>
      <c r="J139" t="s">
        <v>34</v>
      </c>
      <c r="K139" s="2">
        <v>0</v>
      </c>
      <c r="L139" t="s">
        <v>36</v>
      </c>
      <c r="M139" s="2">
        <v>25000</v>
      </c>
      <c r="O139" s="2">
        <v>0</v>
      </c>
      <c r="P139" s="14">
        <f>K139+M139+O139</f>
        <v>25000</v>
      </c>
      <c r="Q139" s="13" t="s">
        <v>217</v>
      </c>
      <c r="R139" s="13" t="s">
        <v>218</v>
      </c>
      <c r="S139" s="15">
        <v>0.13999999999999999</v>
      </c>
      <c r="T139" s="16">
        <v>38300</v>
      </c>
      <c r="U139" s="16">
        <v>112700</v>
      </c>
      <c r="V139" s="24">
        <v>151000</v>
      </c>
      <c r="W139" s="17">
        <f>V139-P139</f>
        <v>126000</v>
      </c>
      <c r="X139" s="21">
        <f>W139*0.0169</f>
        <v>2129.3999999999996</v>
      </c>
      <c r="Y139" s="22">
        <v>1844.16</v>
      </c>
      <c r="Z139" s="20">
        <f>X139-Y139</f>
        <v>285.23999999999955</v>
      </c>
    </row>
    <row r="140" spans="1:26" ht="15">
      <c r="A140" t="s">
        <v>603</v>
      </c>
      <c r="B140">
        <v>25</v>
      </c>
      <c r="C140" t="s">
        <v>604</v>
      </c>
      <c r="D140" t="s">
        <v>605</v>
      </c>
      <c r="F140" t="s">
        <v>606</v>
      </c>
      <c r="G140" t="s">
        <v>31</v>
      </c>
      <c r="H140" t="s">
        <v>32</v>
      </c>
      <c r="I140" s="13" t="s">
        <v>33</v>
      </c>
      <c r="J140" t="s">
        <v>34</v>
      </c>
      <c r="K140" s="2">
        <v>0</v>
      </c>
      <c r="L140" t="s">
        <v>36</v>
      </c>
      <c r="M140" s="2">
        <v>25000</v>
      </c>
      <c r="O140" s="2">
        <v>0</v>
      </c>
      <c r="P140" s="14">
        <f>K140+M140+O140</f>
        <v>25000</v>
      </c>
      <c r="Q140" s="13" t="s">
        <v>181</v>
      </c>
      <c r="R140" s="13" t="s">
        <v>182</v>
      </c>
      <c r="S140" s="15">
        <v>0</v>
      </c>
      <c r="T140" s="16">
        <v>42500</v>
      </c>
      <c r="U140" s="16">
        <v>165400</v>
      </c>
      <c r="V140" s="24">
        <v>207900</v>
      </c>
      <c r="W140" s="17">
        <f>V140-P140</f>
        <v>182900</v>
      </c>
      <c r="X140" s="21">
        <f>W140*0.0169</f>
        <v>3091.0099999999998</v>
      </c>
      <c r="Y140" s="22">
        <v>2925.36</v>
      </c>
      <c r="Z140" s="20">
        <f>X140-Y140</f>
        <v>165.64999999999964</v>
      </c>
    </row>
    <row r="141" spans="1:26" ht="15">
      <c r="A141" t="s">
        <v>607</v>
      </c>
      <c r="B141">
        <v>10</v>
      </c>
      <c r="C141" t="s">
        <v>608</v>
      </c>
      <c r="D141" t="s">
        <v>609</v>
      </c>
      <c r="F141" t="s">
        <v>610</v>
      </c>
      <c r="G141" t="s">
        <v>31</v>
      </c>
      <c r="H141" t="s">
        <v>32</v>
      </c>
      <c r="I141" s="13" t="s">
        <v>33</v>
      </c>
      <c r="J141" t="s">
        <v>34</v>
      </c>
      <c r="K141" s="2">
        <v>0</v>
      </c>
      <c r="L141" t="s">
        <v>36</v>
      </c>
      <c r="M141" s="2">
        <v>25000</v>
      </c>
      <c r="N141" t="s">
        <v>35</v>
      </c>
      <c r="O141" s="2">
        <v>6000</v>
      </c>
      <c r="P141" s="14">
        <f>K141+M141+O141</f>
        <v>31000</v>
      </c>
      <c r="Q141" s="13" t="s">
        <v>44</v>
      </c>
      <c r="R141" s="13" t="s">
        <v>45</v>
      </c>
      <c r="S141" s="15">
        <v>0.29</v>
      </c>
      <c r="T141" s="16">
        <v>55300</v>
      </c>
      <c r="U141" s="16">
        <v>160800</v>
      </c>
      <c r="V141" s="24">
        <v>216100</v>
      </c>
      <c r="W141" s="17">
        <f>V141-P141</f>
        <v>185100</v>
      </c>
      <c r="X141" s="21">
        <f>W141*0.0169</f>
        <v>3128.1899999999996</v>
      </c>
      <c r="Y141" s="22">
        <v>2864.16</v>
      </c>
      <c r="Z141" s="20">
        <f>X141-Y141</f>
        <v>264.02999999999975</v>
      </c>
    </row>
    <row r="142" spans="1:26" ht="15">
      <c r="A142" t="s">
        <v>611</v>
      </c>
      <c r="B142">
        <v>6</v>
      </c>
      <c r="C142" t="s">
        <v>399</v>
      </c>
      <c r="D142" t="s">
        <v>612</v>
      </c>
      <c r="E142" t="s">
        <v>613</v>
      </c>
      <c r="F142" t="s">
        <v>614</v>
      </c>
      <c r="G142" t="s">
        <v>31</v>
      </c>
      <c r="H142" t="s">
        <v>32</v>
      </c>
      <c r="I142" s="13" t="s">
        <v>33</v>
      </c>
      <c r="J142" t="s">
        <v>34</v>
      </c>
      <c r="K142" s="2">
        <v>0</v>
      </c>
      <c r="L142" t="s">
        <v>116</v>
      </c>
      <c r="M142" s="2">
        <v>6000</v>
      </c>
      <c r="N142" t="s">
        <v>36</v>
      </c>
      <c r="O142" s="2">
        <v>25000</v>
      </c>
      <c r="P142" s="14">
        <f>K142+M142+O142</f>
        <v>31000</v>
      </c>
      <c r="Q142" s="13" t="s">
        <v>44</v>
      </c>
      <c r="R142" s="13" t="s">
        <v>45</v>
      </c>
      <c r="S142" s="15">
        <v>1.2</v>
      </c>
      <c r="T142" s="16">
        <v>57000</v>
      </c>
      <c r="U142" s="16">
        <v>375000</v>
      </c>
      <c r="V142" s="24">
        <v>432000</v>
      </c>
      <c r="W142" s="17">
        <f>V142-P142</f>
        <v>401000</v>
      </c>
      <c r="X142" s="21">
        <f>W142*0.0169</f>
        <v>6776.9</v>
      </c>
      <c r="Y142" s="22">
        <v>6483.12</v>
      </c>
      <c r="Z142" s="20">
        <f>X142-Y142</f>
        <v>293.77999999999975</v>
      </c>
    </row>
    <row r="143" spans="1:26" ht="15">
      <c r="A143" t="s">
        <v>615</v>
      </c>
      <c r="B143">
        <v>6</v>
      </c>
      <c r="C143" t="s">
        <v>521</v>
      </c>
      <c r="D143" t="s">
        <v>616</v>
      </c>
      <c r="F143" t="s">
        <v>617</v>
      </c>
      <c r="G143" t="s">
        <v>31</v>
      </c>
      <c r="H143" t="s">
        <v>32</v>
      </c>
      <c r="I143" s="13" t="s">
        <v>33</v>
      </c>
      <c r="J143" t="s">
        <v>34</v>
      </c>
      <c r="K143" s="2">
        <v>0</v>
      </c>
      <c r="L143" t="s">
        <v>36</v>
      </c>
      <c r="M143" s="2">
        <v>25000</v>
      </c>
      <c r="O143" s="2">
        <v>0</v>
      </c>
      <c r="P143" s="14">
        <f>K143+M143+O143</f>
        <v>25000</v>
      </c>
      <c r="Q143" s="13" t="s">
        <v>181</v>
      </c>
      <c r="R143" s="13" t="s">
        <v>182</v>
      </c>
      <c r="S143" s="15">
        <v>0</v>
      </c>
      <c r="T143" s="16">
        <v>27000</v>
      </c>
      <c r="U143" s="16">
        <v>114700</v>
      </c>
      <c r="V143" s="24">
        <v>141700</v>
      </c>
      <c r="W143" s="17">
        <f>V143-P143</f>
        <v>116700</v>
      </c>
      <c r="X143" s="18">
        <f>W143*0.0169</f>
        <v>1972.2299999999998</v>
      </c>
      <c r="Y143" s="19">
        <v>2072.64</v>
      </c>
      <c r="Z143" s="20"/>
    </row>
    <row r="144" spans="1:26" ht="15">
      <c r="A144" t="s">
        <v>618</v>
      </c>
      <c r="B144">
        <v>7</v>
      </c>
      <c r="C144" t="s">
        <v>619</v>
      </c>
      <c r="D144" t="s">
        <v>620</v>
      </c>
      <c r="F144" t="s">
        <v>621</v>
      </c>
      <c r="G144" t="s">
        <v>31</v>
      </c>
      <c r="H144" t="s">
        <v>32</v>
      </c>
      <c r="I144" s="13" t="s">
        <v>622</v>
      </c>
      <c r="J144" t="s">
        <v>34</v>
      </c>
      <c r="K144" s="2">
        <v>0</v>
      </c>
      <c r="L144" t="s">
        <v>35</v>
      </c>
      <c r="M144" s="2">
        <v>6000</v>
      </c>
      <c r="N144" t="s">
        <v>36</v>
      </c>
      <c r="O144" s="2">
        <v>25000</v>
      </c>
      <c r="P144" s="14">
        <f>K144+M144+O144</f>
        <v>31000</v>
      </c>
      <c r="Q144" s="13" t="s">
        <v>44</v>
      </c>
      <c r="R144" s="13" t="s">
        <v>45</v>
      </c>
      <c r="S144" s="15">
        <v>0.18</v>
      </c>
      <c r="T144" s="16">
        <v>41000</v>
      </c>
      <c r="U144" s="16">
        <v>90700</v>
      </c>
      <c r="V144" s="24">
        <v>131700</v>
      </c>
      <c r="W144" s="17">
        <f>V144-P144</f>
        <v>100700</v>
      </c>
      <c r="X144" s="21">
        <f>W144*0.0169</f>
        <v>1701.83</v>
      </c>
      <c r="Y144" s="22">
        <v>1546.32</v>
      </c>
      <c r="Z144" s="20">
        <f>X144-Y144</f>
        <v>155.51</v>
      </c>
    </row>
    <row r="145" spans="1:26" ht="15">
      <c r="A145" t="s">
        <v>623</v>
      </c>
      <c r="B145">
        <v>876</v>
      </c>
      <c r="C145" t="s">
        <v>62</v>
      </c>
      <c r="D145" t="s">
        <v>624</v>
      </c>
      <c r="F145" t="s">
        <v>625</v>
      </c>
      <c r="G145" t="s">
        <v>31</v>
      </c>
      <c r="H145" t="s">
        <v>32</v>
      </c>
      <c r="I145" s="13" t="s">
        <v>33</v>
      </c>
      <c r="J145" t="s">
        <v>34</v>
      </c>
      <c r="K145" s="2">
        <v>0</v>
      </c>
      <c r="L145" t="s">
        <v>626</v>
      </c>
      <c r="M145" s="2">
        <v>9000</v>
      </c>
      <c r="N145" t="s">
        <v>36</v>
      </c>
      <c r="O145" s="2">
        <v>25000</v>
      </c>
      <c r="P145" s="14">
        <f>K145+M145+O145</f>
        <v>34000</v>
      </c>
      <c r="Q145" s="13" t="s">
        <v>165</v>
      </c>
      <c r="R145" s="13" t="s">
        <v>166</v>
      </c>
      <c r="S145" s="15">
        <v>0.12</v>
      </c>
      <c r="T145" s="16">
        <v>40600</v>
      </c>
      <c r="U145" s="16">
        <v>269200</v>
      </c>
      <c r="V145" s="24">
        <v>309800</v>
      </c>
      <c r="W145" s="17">
        <f>V145-P145</f>
        <v>275800</v>
      </c>
      <c r="X145" s="21">
        <f>W145*0.0169</f>
        <v>4661.0199999999995</v>
      </c>
      <c r="Y145" s="22">
        <v>4300.32</v>
      </c>
      <c r="Z145" s="20">
        <f>X145-Y145</f>
        <v>360.6999999999998</v>
      </c>
    </row>
    <row r="146" spans="1:26" ht="15">
      <c r="A146" t="s">
        <v>627</v>
      </c>
      <c r="B146">
        <v>59</v>
      </c>
      <c r="C146" t="s">
        <v>97</v>
      </c>
      <c r="D146" t="s">
        <v>628</v>
      </c>
      <c r="E146" t="s">
        <v>629</v>
      </c>
      <c r="F146" t="s">
        <v>630</v>
      </c>
      <c r="G146" t="s">
        <v>31</v>
      </c>
      <c r="H146" t="s">
        <v>32</v>
      </c>
      <c r="I146" s="13" t="s">
        <v>33</v>
      </c>
      <c r="J146" t="s">
        <v>34</v>
      </c>
      <c r="K146" s="2">
        <v>0</v>
      </c>
      <c r="L146" t="s">
        <v>36</v>
      </c>
      <c r="M146" s="2">
        <v>25000</v>
      </c>
      <c r="O146" s="2">
        <v>0</v>
      </c>
      <c r="P146" s="14">
        <f>K146+M146+O146</f>
        <v>25000</v>
      </c>
      <c r="Q146" s="13" t="s">
        <v>44</v>
      </c>
      <c r="R146" s="13" t="s">
        <v>45</v>
      </c>
      <c r="S146" s="15">
        <v>0.31</v>
      </c>
      <c r="T146" s="16">
        <v>64900</v>
      </c>
      <c r="U146" s="16">
        <v>141200</v>
      </c>
      <c r="V146" s="24">
        <v>206100</v>
      </c>
      <c r="W146" s="17">
        <f>V146-P146</f>
        <v>181100</v>
      </c>
      <c r="X146" s="21">
        <f>W146*0.0169</f>
        <v>3060.5899999999997</v>
      </c>
      <c r="Y146" s="22">
        <v>2878.44</v>
      </c>
      <c r="Z146" s="20">
        <f>X146-Y146</f>
        <v>182.14999999999964</v>
      </c>
    </row>
    <row r="147" spans="1:26" ht="15">
      <c r="A147" t="s">
        <v>631</v>
      </c>
      <c r="B147">
        <v>11</v>
      </c>
      <c r="C147" t="s">
        <v>632</v>
      </c>
      <c r="D147" t="s">
        <v>633</v>
      </c>
      <c r="F147" t="s">
        <v>634</v>
      </c>
      <c r="G147" t="s">
        <v>31</v>
      </c>
      <c r="H147" t="s">
        <v>32</v>
      </c>
      <c r="I147" s="13" t="s">
        <v>635</v>
      </c>
      <c r="J147" t="s">
        <v>34</v>
      </c>
      <c r="K147" s="2">
        <v>0</v>
      </c>
      <c r="L147" t="s">
        <v>35</v>
      </c>
      <c r="M147" s="2">
        <v>6000</v>
      </c>
      <c r="N147" t="s">
        <v>36</v>
      </c>
      <c r="O147" s="2">
        <v>25000</v>
      </c>
      <c r="P147" s="14">
        <f>K147+M147+O147</f>
        <v>31000</v>
      </c>
      <c r="Q147" s="13" t="s">
        <v>44</v>
      </c>
      <c r="R147" s="13" t="s">
        <v>45</v>
      </c>
      <c r="S147" s="15">
        <v>0.25</v>
      </c>
      <c r="T147" s="16">
        <v>70800</v>
      </c>
      <c r="U147" s="16">
        <v>145000</v>
      </c>
      <c r="V147" s="24">
        <v>215800</v>
      </c>
      <c r="W147" s="17">
        <f>V147-P147</f>
        <v>184800</v>
      </c>
      <c r="X147" s="21">
        <f>W147*0.0169</f>
        <v>3123.12</v>
      </c>
      <c r="Y147" s="22">
        <v>2611.2</v>
      </c>
      <c r="Z147" s="20">
        <f>X147-Y147</f>
        <v>511.9200000000001</v>
      </c>
    </row>
    <row r="148" spans="1:26" ht="15">
      <c r="A148" t="s">
        <v>636</v>
      </c>
      <c r="B148">
        <v>185</v>
      </c>
      <c r="C148" t="s">
        <v>395</v>
      </c>
      <c r="D148" t="s">
        <v>637</v>
      </c>
      <c r="F148" t="s">
        <v>638</v>
      </c>
      <c r="G148" t="s">
        <v>31</v>
      </c>
      <c r="H148" t="s">
        <v>32</v>
      </c>
      <c r="I148" s="13" t="s">
        <v>33</v>
      </c>
      <c r="J148" t="s">
        <v>34</v>
      </c>
      <c r="K148" s="2">
        <v>0</v>
      </c>
      <c r="L148" t="s">
        <v>36</v>
      </c>
      <c r="M148" s="2">
        <v>25000</v>
      </c>
      <c r="O148" s="2">
        <v>0</v>
      </c>
      <c r="P148" s="14">
        <f>K148+M148+O148</f>
        <v>25000</v>
      </c>
      <c r="Q148" s="13" t="s">
        <v>44</v>
      </c>
      <c r="R148" s="13" t="s">
        <v>45</v>
      </c>
      <c r="S148" s="15">
        <v>3.2</v>
      </c>
      <c r="T148" s="16">
        <v>103100</v>
      </c>
      <c r="U148" s="16">
        <v>352800</v>
      </c>
      <c r="V148" s="24">
        <v>455900</v>
      </c>
      <c r="W148" s="17">
        <f>V148-P148</f>
        <v>430900</v>
      </c>
      <c r="X148" s="21">
        <f>W148*0.0169</f>
        <v>7282.209999999999</v>
      </c>
      <c r="Y148" s="22">
        <v>7044.12</v>
      </c>
      <c r="Z148" s="20">
        <f>X148-Y148</f>
        <v>238.08999999999924</v>
      </c>
    </row>
    <row r="149" spans="1:26" ht="15">
      <c r="A149" t="s">
        <v>639</v>
      </c>
      <c r="B149">
        <v>3</v>
      </c>
      <c r="C149" t="s">
        <v>640</v>
      </c>
      <c r="D149" t="s">
        <v>641</v>
      </c>
      <c r="F149" t="s">
        <v>642</v>
      </c>
      <c r="G149" t="s">
        <v>31</v>
      </c>
      <c r="H149" t="s">
        <v>32</v>
      </c>
      <c r="I149" s="13" t="s">
        <v>33</v>
      </c>
      <c r="J149" t="s">
        <v>34</v>
      </c>
      <c r="K149" s="2">
        <v>0</v>
      </c>
      <c r="L149" t="s">
        <v>36</v>
      </c>
      <c r="M149" s="2">
        <v>25000</v>
      </c>
      <c r="O149" s="2">
        <v>0</v>
      </c>
      <c r="P149" s="14">
        <f>K149+M149+O149</f>
        <v>25000</v>
      </c>
      <c r="Q149" s="13" t="s">
        <v>44</v>
      </c>
      <c r="R149" s="13" t="s">
        <v>45</v>
      </c>
      <c r="S149" s="15">
        <v>0.08</v>
      </c>
      <c r="T149" s="16">
        <v>69900</v>
      </c>
      <c r="U149" s="16">
        <v>235900</v>
      </c>
      <c r="V149" s="24">
        <v>305800</v>
      </c>
      <c r="W149" s="17">
        <f>V149-P149</f>
        <v>280800</v>
      </c>
      <c r="X149" s="21">
        <f>W149*0.0169</f>
        <v>4745.5199999999995</v>
      </c>
      <c r="Y149" s="22">
        <v>4410.48</v>
      </c>
      <c r="Z149" s="20">
        <f>X149-Y149</f>
        <v>335.03999999999996</v>
      </c>
    </row>
    <row r="150" spans="1:26" ht="15">
      <c r="A150" t="s">
        <v>643</v>
      </c>
      <c r="B150">
        <v>19</v>
      </c>
      <c r="C150" t="s">
        <v>644</v>
      </c>
      <c r="D150" t="s">
        <v>645</v>
      </c>
      <c r="F150" t="s">
        <v>646</v>
      </c>
      <c r="G150" t="s">
        <v>31</v>
      </c>
      <c r="H150" t="s">
        <v>32</v>
      </c>
      <c r="I150" s="13" t="s">
        <v>647</v>
      </c>
      <c r="J150" t="s">
        <v>34</v>
      </c>
      <c r="K150" s="2">
        <v>0</v>
      </c>
      <c r="L150" t="s">
        <v>36</v>
      </c>
      <c r="M150" s="2">
        <v>25000</v>
      </c>
      <c r="O150" s="2">
        <v>0</v>
      </c>
      <c r="P150" s="14">
        <f>K150+M150+O150</f>
        <v>25000</v>
      </c>
      <c r="Q150" s="13" t="s">
        <v>44</v>
      </c>
      <c r="R150" s="13" t="s">
        <v>45</v>
      </c>
      <c r="S150" s="15">
        <v>0.16999999999999998</v>
      </c>
      <c r="T150" s="16">
        <v>44300</v>
      </c>
      <c r="U150" s="16">
        <v>130200</v>
      </c>
      <c r="V150" s="24">
        <v>174500</v>
      </c>
      <c r="W150" s="17">
        <f>V150-P150</f>
        <v>149500</v>
      </c>
      <c r="X150" s="21">
        <f>W150*0.0169</f>
        <v>2526.5499999999997</v>
      </c>
      <c r="Y150" s="22">
        <v>2331.72</v>
      </c>
      <c r="Z150" s="20">
        <f>X150-Y150</f>
        <v>194.82999999999993</v>
      </c>
    </row>
    <row r="151" spans="1:26" ht="15">
      <c r="A151" t="s">
        <v>648</v>
      </c>
      <c r="B151">
        <v>490</v>
      </c>
      <c r="C151" t="s">
        <v>97</v>
      </c>
      <c r="D151" t="s">
        <v>649</v>
      </c>
      <c r="F151" t="s">
        <v>650</v>
      </c>
      <c r="G151" t="s">
        <v>31</v>
      </c>
      <c r="H151" t="s">
        <v>32</v>
      </c>
      <c r="I151" s="13" t="s">
        <v>33</v>
      </c>
      <c r="J151" t="s">
        <v>34</v>
      </c>
      <c r="K151" s="2">
        <v>0</v>
      </c>
      <c r="L151" t="s">
        <v>36</v>
      </c>
      <c r="M151" s="2">
        <v>25000</v>
      </c>
      <c r="O151" s="2">
        <v>0</v>
      </c>
      <c r="P151" s="14">
        <f>K151+M151+O151</f>
        <v>25000</v>
      </c>
      <c r="Q151" s="13" t="s">
        <v>44</v>
      </c>
      <c r="R151" s="13" t="s">
        <v>45</v>
      </c>
      <c r="S151" s="15">
        <v>0.06</v>
      </c>
      <c r="T151" s="16">
        <v>26500</v>
      </c>
      <c r="U151" s="16">
        <v>120100</v>
      </c>
      <c r="V151" s="24">
        <v>146600</v>
      </c>
      <c r="W151" s="17">
        <f>V151-P151</f>
        <v>121600</v>
      </c>
      <c r="X151" s="21">
        <f>W151*0.0169</f>
        <v>2055.04</v>
      </c>
      <c r="Y151" s="22">
        <v>1793.16</v>
      </c>
      <c r="Z151" s="20">
        <f>X151-Y151</f>
        <v>261.8799999999999</v>
      </c>
    </row>
    <row r="152" spans="1:26" ht="15">
      <c r="A152" t="s">
        <v>651</v>
      </c>
      <c r="B152">
        <v>54</v>
      </c>
      <c r="C152" t="s">
        <v>346</v>
      </c>
      <c r="D152" t="s">
        <v>652</v>
      </c>
      <c r="F152" t="s">
        <v>653</v>
      </c>
      <c r="G152" t="s">
        <v>31</v>
      </c>
      <c r="H152" t="s">
        <v>32</v>
      </c>
      <c r="I152" s="13" t="s">
        <v>33</v>
      </c>
      <c r="J152" t="s">
        <v>34</v>
      </c>
      <c r="K152" s="2">
        <v>0</v>
      </c>
      <c r="L152" t="s">
        <v>36</v>
      </c>
      <c r="M152" s="2">
        <v>25000</v>
      </c>
      <c r="N152" t="s">
        <v>116</v>
      </c>
      <c r="O152" s="2">
        <v>6000</v>
      </c>
      <c r="P152" s="14">
        <f>K152+M152+O152</f>
        <v>31000</v>
      </c>
      <c r="Q152" s="13" t="s">
        <v>44</v>
      </c>
      <c r="R152" s="13" t="s">
        <v>45</v>
      </c>
      <c r="S152" s="15">
        <v>0.22000000000000003</v>
      </c>
      <c r="T152" s="16">
        <v>93900</v>
      </c>
      <c r="U152" s="16">
        <v>174500</v>
      </c>
      <c r="V152" s="24">
        <v>268400</v>
      </c>
      <c r="W152" s="17">
        <f>V152-P152</f>
        <v>237400</v>
      </c>
      <c r="X152" s="21">
        <f>W152*0.0169</f>
        <v>4012.0599999999995</v>
      </c>
      <c r="Y152" s="22">
        <v>3751.56</v>
      </c>
      <c r="Z152" s="20">
        <f>X152-Y152</f>
        <v>260.49999999999955</v>
      </c>
    </row>
    <row r="153" spans="1:26" ht="15">
      <c r="A153" t="s">
        <v>654</v>
      </c>
      <c r="B153">
        <v>3</v>
      </c>
      <c r="C153" t="s">
        <v>655</v>
      </c>
      <c r="D153" t="s">
        <v>656</v>
      </c>
      <c r="F153" t="s">
        <v>657</v>
      </c>
      <c r="G153" t="s">
        <v>31</v>
      </c>
      <c r="H153" t="s">
        <v>32</v>
      </c>
      <c r="I153" s="13" t="s">
        <v>658</v>
      </c>
      <c r="J153" t="s">
        <v>34</v>
      </c>
      <c r="K153" s="2">
        <v>0</v>
      </c>
      <c r="L153" t="s">
        <v>36</v>
      </c>
      <c r="M153" s="2">
        <v>25000</v>
      </c>
      <c r="O153" s="2">
        <v>0</v>
      </c>
      <c r="P153" s="14">
        <f>K153+M153+O153</f>
        <v>25000</v>
      </c>
      <c r="Q153" s="13" t="s">
        <v>44</v>
      </c>
      <c r="R153" s="13" t="s">
        <v>45</v>
      </c>
      <c r="S153" s="15">
        <v>0.09</v>
      </c>
      <c r="T153" s="16">
        <v>40900</v>
      </c>
      <c r="U153" s="16">
        <v>141700</v>
      </c>
      <c r="V153" s="24">
        <v>182600</v>
      </c>
      <c r="W153" s="17">
        <f>V153-P153</f>
        <v>157600</v>
      </c>
      <c r="X153" s="21">
        <f>W153*0.0169</f>
        <v>2663.4399999999996</v>
      </c>
      <c r="Y153" s="22">
        <v>2433.72</v>
      </c>
      <c r="Z153" s="20">
        <f>X153-Y153</f>
        <v>229.7199999999998</v>
      </c>
    </row>
    <row r="154" spans="1:26" ht="15">
      <c r="A154" t="s">
        <v>659</v>
      </c>
      <c r="B154">
        <v>19</v>
      </c>
      <c r="C154" t="s">
        <v>660</v>
      </c>
      <c r="D154" t="s">
        <v>661</v>
      </c>
      <c r="F154" t="s">
        <v>662</v>
      </c>
      <c r="G154" t="s">
        <v>31</v>
      </c>
      <c r="H154" t="s">
        <v>32</v>
      </c>
      <c r="I154" s="13" t="s">
        <v>663</v>
      </c>
      <c r="J154" t="s">
        <v>34</v>
      </c>
      <c r="K154" s="2">
        <v>0</v>
      </c>
      <c r="L154" t="s">
        <v>36</v>
      </c>
      <c r="M154" s="2">
        <v>25000</v>
      </c>
      <c r="O154" s="2">
        <v>0</v>
      </c>
      <c r="P154" s="14">
        <f>K154+M154+O154</f>
        <v>25000</v>
      </c>
      <c r="Q154" s="13" t="s">
        <v>44</v>
      </c>
      <c r="R154" s="13" t="s">
        <v>45</v>
      </c>
      <c r="S154" s="15">
        <v>0.12</v>
      </c>
      <c r="T154" s="16">
        <v>33300</v>
      </c>
      <c r="U154" s="16">
        <v>99300</v>
      </c>
      <c r="V154" s="24">
        <v>132600</v>
      </c>
      <c r="W154" s="17">
        <f>V154-P154</f>
        <v>107600</v>
      </c>
      <c r="X154" s="21">
        <f>W154*0.0169</f>
        <v>1818.4399999999998</v>
      </c>
      <c r="Y154" s="22">
        <v>1736.04</v>
      </c>
      <c r="Z154" s="20">
        <f>X154-Y154</f>
        <v>82.39999999999986</v>
      </c>
    </row>
    <row r="155" spans="1:26" ht="15">
      <c r="A155" t="s">
        <v>664</v>
      </c>
      <c r="B155">
        <v>54</v>
      </c>
      <c r="C155" t="s">
        <v>665</v>
      </c>
      <c r="D155" t="s">
        <v>666</v>
      </c>
      <c r="F155" t="s">
        <v>667</v>
      </c>
      <c r="G155" t="s">
        <v>31</v>
      </c>
      <c r="H155" t="s">
        <v>32</v>
      </c>
      <c r="I155" s="13" t="s">
        <v>33</v>
      </c>
      <c r="J155" t="s">
        <v>34</v>
      </c>
      <c r="K155" s="2">
        <v>0</v>
      </c>
      <c r="L155" t="s">
        <v>116</v>
      </c>
      <c r="M155" s="2">
        <v>6000</v>
      </c>
      <c r="N155" t="s">
        <v>36</v>
      </c>
      <c r="O155" s="2">
        <v>25000</v>
      </c>
      <c r="P155" s="14">
        <f>K155+M155+O155</f>
        <v>31000</v>
      </c>
      <c r="Q155" s="13" t="s">
        <v>44</v>
      </c>
      <c r="R155" s="13" t="s">
        <v>45</v>
      </c>
      <c r="S155" s="15">
        <v>0.1</v>
      </c>
      <c r="T155" s="16">
        <v>35600</v>
      </c>
      <c r="U155" s="16">
        <v>136600</v>
      </c>
      <c r="V155" s="24">
        <v>172200</v>
      </c>
      <c r="W155" s="17">
        <f>V155-P155</f>
        <v>141200</v>
      </c>
      <c r="X155" s="21">
        <f>W155*0.0169</f>
        <v>2386.2799999999997</v>
      </c>
      <c r="Y155" s="22">
        <v>2125.68</v>
      </c>
      <c r="Z155" s="20">
        <f>X155-Y155</f>
        <v>260.5999999999999</v>
      </c>
    </row>
    <row r="156" spans="1:26" ht="15">
      <c r="A156" t="s">
        <v>668</v>
      </c>
      <c r="B156">
        <v>9</v>
      </c>
      <c r="C156" t="s">
        <v>632</v>
      </c>
      <c r="D156" t="s">
        <v>669</v>
      </c>
      <c r="F156" t="s">
        <v>670</v>
      </c>
      <c r="G156" t="s">
        <v>31</v>
      </c>
      <c r="H156" t="s">
        <v>32</v>
      </c>
      <c r="I156" s="13" t="s">
        <v>33</v>
      </c>
      <c r="J156" t="s">
        <v>34</v>
      </c>
      <c r="K156" s="2">
        <v>0</v>
      </c>
      <c r="L156" t="s">
        <v>35</v>
      </c>
      <c r="M156" s="2">
        <v>6000</v>
      </c>
      <c r="N156" t="s">
        <v>36</v>
      </c>
      <c r="O156" s="2">
        <v>25000</v>
      </c>
      <c r="P156" s="14">
        <f>K156+M156+O156</f>
        <v>31000</v>
      </c>
      <c r="Q156" s="13" t="s">
        <v>44</v>
      </c>
      <c r="R156" s="13" t="s">
        <v>45</v>
      </c>
      <c r="S156" s="15">
        <v>0.58</v>
      </c>
      <c r="T156" s="16">
        <v>76100</v>
      </c>
      <c r="U156" s="16">
        <v>248300</v>
      </c>
      <c r="V156" s="24">
        <v>324400</v>
      </c>
      <c r="W156" s="17">
        <f>V156-P156</f>
        <v>293400</v>
      </c>
      <c r="X156" s="21">
        <f>W156*0.0169</f>
        <v>4958.459999999999</v>
      </c>
      <c r="Y156" s="22">
        <v>4451.28</v>
      </c>
      <c r="Z156" s="20">
        <f>X156-Y156</f>
        <v>507.1799999999994</v>
      </c>
    </row>
    <row r="157" spans="1:26" ht="15">
      <c r="A157" t="s">
        <v>671</v>
      </c>
      <c r="B157">
        <v>24</v>
      </c>
      <c r="C157" t="s">
        <v>51</v>
      </c>
      <c r="D157" t="s">
        <v>672</v>
      </c>
      <c r="E157" t="s">
        <v>673</v>
      </c>
      <c r="F157" t="s">
        <v>674</v>
      </c>
      <c r="G157" t="s">
        <v>31</v>
      </c>
      <c r="H157" t="s">
        <v>32</v>
      </c>
      <c r="I157" s="13" t="s">
        <v>33</v>
      </c>
      <c r="J157" t="s">
        <v>34</v>
      </c>
      <c r="K157" s="2">
        <v>0</v>
      </c>
      <c r="L157" t="s">
        <v>36</v>
      </c>
      <c r="M157" s="2">
        <v>25000</v>
      </c>
      <c r="O157" s="2">
        <v>0</v>
      </c>
      <c r="P157" s="14">
        <f>K157+M157+O157</f>
        <v>25000</v>
      </c>
      <c r="Q157" s="13" t="s">
        <v>44</v>
      </c>
      <c r="R157" s="13" t="s">
        <v>45</v>
      </c>
      <c r="S157" s="15">
        <v>0.31</v>
      </c>
      <c r="T157" s="16">
        <v>110300</v>
      </c>
      <c r="U157" s="16">
        <v>265300</v>
      </c>
      <c r="V157" s="24">
        <v>375600</v>
      </c>
      <c r="W157" s="17">
        <f>V157-P157</f>
        <v>350600</v>
      </c>
      <c r="X157" s="21">
        <f>W157*0.0169</f>
        <v>5925.139999999999</v>
      </c>
      <c r="Y157" s="22">
        <v>5314.2</v>
      </c>
      <c r="Z157" s="20">
        <f>X157-Y157</f>
        <v>610.9399999999996</v>
      </c>
    </row>
    <row r="158" spans="1:26" ht="15">
      <c r="A158" t="s">
        <v>675</v>
      </c>
      <c r="B158">
        <v>1539</v>
      </c>
      <c r="C158" t="s">
        <v>72</v>
      </c>
      <c r="D158" t="s">
        <v>676</v>
      </c>
      <c r="F158" t="s">
        <v>677</v>
      </c>
      <c r="G158" t="s">
        <v>31</v>
      </c>
      <c r="H158" t="s">
        <v>32</v>
      </c>
      <c r="I158" s="13" t="s">
        <v>678</v>
      </c>
      <c r="J158" t="s">
        <v>34</v>
      </c>
      <c r="K158" s="2">
        <v>0</v>
      </c>
      <c r="L158" t="s">
        <v>36</v>
      </c>
      <c r="M158" s="2">
        <v>25000</v>
      </c>
      <c r="O158" s="2">
        <v>0</v>
      </c>
      <c r="P158" s="14">
        <f>K158+M158+O158</f>
        <v>25000</v>
      </c>
      <c r="Q158" s="13" t="s">
        <v>59</v>
      </c>
      <c r="R158" s="13" t="s">
        <v>60</v>
      </c>
      <c r="S158" s="15">
        <v>0.6</v>
      </c>
      <c r="T158" s="16">
        <v>234177</v>
      </c>
      <c r="U158" s="16">
        <v>653300</v>
      </c>
      <c r="V158" s="24">
        <v>887477</v>
      </c>
      <c r="W158" s="17">
        <f>V158-P158</f>
        <v>862477</v>
      </c>
      <c r="X158" s="21">
        <f>W158*0.0169</f>
        <v>14575.861299999999</v>
      </c>
      <c r="Y158" s="22">
        <v>13206.96</v>
      </c>
      <c r="Z158" s="20">
        <f>X158-Y158</f>
        <v>1368.9012999999995</v>
      </c>
    </row>
    <row r="159" spans="1:26" ht="15">
      <c r="A159" t="s">
        <v>679</v>
      </c>
      <c r="B159">
        <v>1324</v>
      </c>
      <c r="C159" t="s">
        <v>62</v>
      </c>
      <c r="D159" t="s">
        <v>680</v>
      </c>
      <c r="F159" t="s">
        <v>681</v>
      </c>
      <c r="G159" t="s">
        <v>31</v>
      </c>
      <c r="H159" t="s">
        <v>32</v>
      </c>
      <c r="I159" s="13" t="s">
        <v>682</v>
      </c>
      <c r="J159" t="s">
        <v>34</v>
      </c>
      <c r="K159" s="2">
        <v>0</v>
      </c>
      <c r="L159" t="s">
        <v>36</v>
      </c>
      <c r="M159" s="2">
        <v>25000</v>
      </c>
      <c r="O159" s="2">
        <v>0</v>
      </c>
      <c r="P159" s="14">
        <f>K159+M159+O159</f>
        <v>25000</v>
      </c>
      <c r="Q159" s="13" t="s">
        <v>44</v>
      </c>
      <c r="R159" s="13" t="s">
        <v>45</v>
      </c>
      <c r="S159" s="15">
        <v>0.5599999999999999</v>
      </c>
      <c r="T159" s="16">
        <v>68500</v>
      </c>
      <c r="U159" s="16">
        <v>316600</v>
      </c>
      <c r="V159" s="24">
        <v>385100</v>
      </c>
      <c r="W159" s="17">
        <f>V159-P159</f>
        <v>360100</v>
      </c>
      <c r="X159" s="21">
        <f>W159*0.0169</f>
        <v>6085.69</v>
      </c>
      <c r="Y159" s="22">
        <v>5644.68</v>
      </c>
      <c r="Z159" s="20">
        <f>X159-Y159</f>
        <v>441.0099999999993</v>
      </c>
    </row>
    <row r="160" spans="1:26" ht="15">
      <c r="A160" t="s">
        <v>683</v>
      </c>
      <c r="B160">
        <v>1552</v>
      </c>
      <c r="C160" t="s">
        <v>72</v>
      </c>
      <c r="D160" t="s">
        <v>684</v>
      </c>
      <c r="E160" t="s">
        <v>685</v>
      </c>
      <c r="F160" t="s">
        <v>686</v>
      </c>
      <c r="G160" t="s">
        <v>31</v>
      </c>
      <c r="H160" t="s">
        <v>32</v>
      </c>
      <c r="I160" s="13" t="s">
        <v>687</v>
      </c>
      <c r="J160" t="s">
        <v>34</v>
      </c>
      <c r="K160" s="2">
        <v>0</v>
      </c>
      <c r="L160" t="s">
        <v>36</v>
      </c>
      <c r="M160" s="2">
        <v>25000</v>
      </c>
      <c r="O160" s="2">
        <v>0</v>
      </c>
      <c r="P160" s="14">
        <f>K160+M160+O160</f>
        <v>25000</v>
      </c>
      <c r="Q160" s="13" t="s">
        <v>44</v>
      </c>
      <c r="R160" s="13" t="s">
        <v>45</v>
      </c>
      <c r="S160" s="15">
        <v>20.23</v>
      </c>
      <c r="T160" s="16">
        <v>269800</v>
      </c>
      <c r="U160" s="16">
        <v>235000</v>
      </c>
      <c r="V160" s="24">
        <v>504800</v>
      </c>
      <c r="W160" s="17">
        <f>V160-P160</f>
        <v>479800</v>
      </c>
      <c r="X160" s="21">
        <f>W160*0.0169</f>
        <v>8108.619999999999</v>
      </c>
      <c r="Y160" s="22">
        <v>6978.84</v>
      </c>
      <c r="Z160" s="20">
        <f>X160-Y160</f>
        <v>1129.7799999999988</v>
      </c>
    </row>
    <row r="161" spans="1:26" ht="15">
      <c r="A161" t="s">
        <v>688</v>
      </c>
      <c r="B161">
        <v>1282</v>
      </c>
      <c r="C161" t="s">
        <v>62</v>
      </c>
      <c r="D161" t="s">
        <v>689</v>
      </c>
      <c r="F161" t="s">
        <v>690</v>
      </c>
      <c r="G161" t="s">
        <v>31</v>
      </c>
      <c r="H161" t="s">
        <v>32</v>
      </c>
      <c r="I161" s="13" t="s">
        <v>691</v>
      </c>
      <c r="J161" t="s">
        <v>34</v>
      </c>
      <c r="K161" s="2">
        <v>0</v>
      </c>
      <c r="L161" t="s">
        <v>36</v>
      </c>
      <c r="M161" s="2">
        <v>25000</v>
      </c>
      <c r="O161" s="2">
        <v>0</v>
      </c>
      <c r="P161" s="14">
        <f>K161+M161+O161</f>
        <v>25000</v>
      </c>
      <c r="Q161" s="13" t="s">
        <v>44</v>
      </c>
      <c r="R161" s="13" t="s">
        <v>45</v>
      </c>
      <c r="S161" s="15">
        <v>0.13</v>
      </c>
      <c r="T161" s="16">
        <v>52700</v>
      </c>
      <c r="U161" s="16">
        <v>238200</v>
      </c>
      <c r="V161" s="24">
        <v>290900</v>
      </c>
      <c r="W161" s="17">
        <f>V161-P161</f>
        <v>265900</v>
      </c>
      <c r="X161" s="21">
        <f>W161*0.0169</f>
        <v>4493.709999999999</v>
      </c>
      <c r="Y161" s="22">
        <v>3957.6</v>
      </c>
      <c r="Z161" s="20">
        <f>X161-Y161</f>
        <v>536.1099999999992</v>
      </c>
    </row>
    <row r="162" spans="1:26" ht="15">
      <c r="A162" t="s">
        <v>692</v>
      </c>
      <c r="B162">
        <v>20</v>
      </c>
      <c r="C162" t="s">
        <v>210</v>
      </c>
      <c r="D162" t="s">
        <v>693</v>
      </c>
      <c r="F162" t="s">
        <v>694</v>
      </c>
      <c r="G162" t="s">
        <v>31</v>
      </c>
      <c r="H162" t="s">
        <v>32</v>
      </c>
      <c r="I162" s="13" t="s">
        <v>33</v>
      </c>
      <c r="J162" t="s">
        <v>34</v>
      </c>
      <c r="K162" s="2">
        <v>0</v>
      </c>
      <c r="M162" s="2">
        <v>0</v>
      </c>
      <c r="O162" s="2">
        <v>0</v>
      </c>
      <c r="P162" s="14">
        <f>K162+M162+O162</f>
        <v>0</v>
      </c>
      <c r="Q162" s="13" t="s">
        <v>80</v>
      </c>
      <c r="R162" s="13" t="s">
        <v>81</v>
      </c>
      <c r="S162" s="15">
        <v>0.37</v>
      </c>
      <c r="T162" s="16">
        <v>65700</v>
      </c>
      <c r="U162" s="16">
        <v>85100</v>
      </c>
      <c r="V162" s="24">
        <v>150800</v>
      </c>
      <c r="W162" s="17">
        <f>V162-P162</f>
        <v>150800</v>
      </c>
      <c r="X162" s="18">
        <f>W162*0.0169</f>
        <v>2548.5199999999995</v>
      </c>
      <c r="Y162" s="19">
        <v>2698.92</v>
      </c>
      <c r="Z162" s="20"/>
    </row>
    <row r="163" spans="1:26" ht="15">
      <c r="A163" t="s">
        <v>695</v>
      </c>
      <c r="B163">
        <v>276</v>
      </c>
      <c r="C163" t="s">
        <v>72</v>
      </c>
      <c r="D163" t="s">
        <v>696</v>
      </c>
      <c r="F163" t="s">
        <v>697</v>
      </c>
      <c r="G163" t="s">
        <v>31</v>
      </c>
      <c r="H163" t="s">
        <v>32</v>
      </c>
      <c r="I163" s="13" t="s">
        <v>33</v>
      </c>
      <c r="J163" t="s">
        <v>34</v>
      </c>
      <c r="K163" s="2">
        <v>0</v>
      </c>
      <c r="L163" t="s">
        <v>36</v>
      </c>
      <c r="M163" s="2">
        <v>25000</v>
      </c>
      <c r="O163" s="2">
        <v>0</v>
      </c>
      <c r="P163" s="14">
        <f>K163+M163+O163</f>
        <v>25000</v>
      </c>
      <c r="Q163" s="13" t="s">
        <v>44</v>
      </c>
      <c r="R163" s="13" t="s">
        <v>45</v>
      </c>
      <c r="S163" s="15">
        <v>0.38</v>
      </c>
      <c r="T163" s="16">
        <v>72500</v>
      </c>
      <c r="U163" s="16">
        <v>172800</v>
      </c>
      <c r="V163" s="24">
        <v>245300</v>
      </c>
      <c r="W163" s="17">
        <f>V163-P163</f>
        <v>220300</v>
      </c>
      <c r="X163" s="21">
        <f>W163*0.0169</f>
        <v>3723.0699999999997</v>
      </c>
      <c r="Y163" s="22">
        <v>3443.52</v>
      </c>
      <c r="Z163" s="20">
        <f>X163-Y163</f>
        <v>279.5499999999997</v>
      </c>
    </row>
    <row r="164" spans="1:26" ht="15">
      <c r="A164" t="s">
        <v>698</v>
      </c>
      <c r="B164">
        <v>186</v>
      </c>
      <c r="C164" t="s">
        <v>421</v>
      </c>
      <c r="D164" t="s">
        <v>699</v>
      </c>
      <c r="F164" t="s">
        <v>700</v>
      </c>
      <c r="G164" t="s">
        <v>31</v>
      </c>
      <c r="H164" t="s">
        <v>32</v>
      </c>
      <c r="I164" s="13" t="s">
        <v>701</v>
      </c>
      <c r="J164" t="s">
        <v>34</v>
      </c>
      <c r="K164" s="2">
        <v>0</v>
      </c>
      <c r="L164" t="s">
        <v>36</v>
      </c>
      <c r="M164" s="2">
        <v>25000</v>
      </c>
      <c r="O164" s="2">
        <v>0</v>
      </c>
      <c r="P164" s="14">
        <f>K164+M164+O164</f>
        <v>25000</v>
      </c>
      <c r="Q164" s="13" t="s">
        <v>44</v>
      </c>
      <c r="R164" s="13" t="s">
        <v>45</v>
      </c>
      <c r="S164" s="15">
        <v>0.16999999999999998</v>
      </c>
      <c r="T164" s="16">
        <v>44300</v>
      </c>
      <c r="U164" s="16">
        <v>158300</v>
      </c>
      <c r="V164" s="24">
        <v>202600</v>
      </c>
      <c r="W164" s="17">
        <f>V164-P164</f>
        <v>177600</v>
      </c>
      <c r="X164" s="18">
        <f>W164*0.0169</f>
        <v>3001.4399999999996</v>
      </c>
      <c r="Y164" s="19">
        <v>3015.12</v>
      </c>
      <c r="Z164" s="20"/>
    </row>
    <row r="165" spans="1:26" ht="15">
      <c r="A165" t="s">
        <v>702</v>
      </c>
      <c r="B165">
        <v>35</v>
      </c>
      <c r="C165" t="s">
        <v>371</v>
      </c>
      <c r="D165" t="s">
        <v>703</v>
      </c>
      <c r="F165" t="s">
        <v>704</v>
      </c>
      <c r="G165" t="s">
        <v>31</v>
      </c>
      <c r="H165" t="s">
        <v>32</v>
      </c>
      <c r="I165" s="13" t="s">
        <v>705</v>
      </c>
      <c r="J165" t="s">
        <v>34</v>
      </c>
      <c r="K165" s="2">
        <v>0</v>
      </c>
      <c r="L165" t="s">
        <v>36</v>
      </c>
      <c r="M165" s="2">
        <v>25000</v>
      </c>
      <c r="O165" s="2">
        <v>0</v>
      </c>
      <c r="P165" s="14">
        <f>K165+M165+O165</f>
        <v>25000</v>
      </c>
      <c r="Q165" s="13" t="s">
        <v>44</v>
      </c>
      <c r="R165" s="13" t="s">
        <v>45</v>
      </c>
      <c r="S165" s="15">
        <v>0.44000000000000006</v>
      </c>
      <c r="T165" s="16">
        <v>66700</v>
      </c>
      <c r="U165" s="16">
        <v>264500</v>
      </c>
      <c r="V165" s="24">
        <v>331200</v>
      </c>
      <c r="W165" s="17">
        <f>V165-P165</f>
        <v>306200</v>
      </c>
      <c r="X165" s="21">
        <f>W165*0.0169</f>
        <v>5174.78</v>
      </c>
      <c r="Y165" s="22">
        <v>4694.04</v>
      </c>
      <c r="Z165" s="20">
        <f>X165-Y165</f>
        <v>480.7399999999998</v>
      </c>
    </row>
    <row r="166" spans="1:26" ht="15">
      <c r="A166" t="s">
        <v>706</v>
      </c>
      <c r="B166">
        <v>2</v>
      </c>
      <c r="C166" t="s">
        <v>707</v>
      </c>
      <c r="D166" t="s">
        <v>708</v>
      </c>
      <c r="E166" t="s">
        <v>709</v>
      </c>
      <c r="F166" t="s">
        <v>710</v>
      </c>
      <c r="G166" t="s">
        <v>31</v>
      </c>
      <c r="H166" t="s">
        <v>32</v>
      </c>
      <c r="I166" s="13" t="s">
        <v>33</v>
      </c>
      <c r="J166" t="s">
        <v>34</v>
      </c>
      <c r="K166" s="2">
        <v>0</v>
      </c>
      <c r="L166" t="s">
        <v>36</v>
      </c>
      <c r="M166" s="2">
        <v>25000</v>
      </c>
      <c r="O166" s="2">
        <v>0</v>
      </c>
      <c r="P166" s="14">
        <f>K166+M166+O166</f>
        <v>25000</v>
      </c>
      <c r="Q166" s="13" t="s">
        <v>44</v>
      </c>
      <c r="R166" s="13" t="s">
        <v>45</v>
      </c>
      <c r="S166" s="15">
        <v>0.6</v>
      </c>
      <c r="T166" s="16">
        <v>59200</v>
      </c>
      <c r="U166" s="16">
        <v>96100</v>
      </c>
      <c r="V166" s="24">
        <v>155300</v>
      </c>
      <c r="W166" s="17">
        <f>V166-P166</f>
        <v>130300</v>
      </c>
      <c r="X166" s="18">
        <f>W166*0.0169</f>
        <v>2202.0699999999997</v>
      </c>
      <c r="Y166" s="19">
        <v>2221.56</v>
      </c>
      <c r="Z166" s="20"/>
    </row>
    <row r="167" spans="1:26" ht="15">
      <c r="A167" t="s">
        <v>711</v>
      </c>
      <c r="B167">
        <v>1009</v>
      </c>
      <c r="C167" t="s">
        <v>97</v>
      </c>
      <c r="D167" t="s">
        <v>712</v>
      </c>
      <c r="F167" t="s">
        <v>713</v>
      </c>
      <c r="G167" t="s">
        <v>31</v>
      </c>
      <c r="H167" t="s">
        <v>32</v>
      </c>
      <c r="I167" s="13" t="s">
        <v>33</v>
      </c>
      <c r="J167" t="s">
        <v>34</v>
      </c>
      <c r="K167" s="2">
        <v>0</v>
      </c>
      <c r="L167" t="s">
        <v>116</v>
      </c>
      <c r="M167" s="2">
        <v>6000</v>
      </c>
      <c r="N167" t="s">
        <v>36</v>
      </c>
      <c r="O167" s="2">
        <v>25000</v>
      </c>
      <c r="P167" s="14">
        <f>K167+M167+O167</f>
        <v>31000</v>
      </c>
      <c r="Q167" s="13" t="s">
        <v>44</v>
      </c>
      <c r="R167" s="13" t="s">
        <v>45</v>
      </c>
      <c r="S167" s="15">
        <v>0.43</v>
      </c>
      <c r="T167" s="16">
        <v>66600</v>
      </c>
      <c r="U167" s="16">
        <v>346900</v>
      </c>
      <c r="V167" s="24">
        <v>413500</v>
      </c>
      <c r="W167" s="17">
        <f>V167-P167</f>
        <v>382500</v>
      </c>
      <c r="X167" s="21">
        <f>W167*0.0169</f>
        <v>6464.249999999999</v>
      </c>
      <c r="Y167" s="22">
        <v>5732.4</v>
      </c>
      <c r="Z167" s="20">
        <f>X167-Y167</f>
        <v>731.8499999999995</v>
      </c>
    </row>
    <row r="168" spans="1:26" ht="15">
      <c r="A168" t="s">
        <v>714</v>
      </c>
      <c r="B168">
        <v>21</v>
      </c>
      <c r="C168" t="s">
        <v>715</v>
      </c>
      <c r="D168" t="s">
        <v>716</v>
      </c>
      <c r="F168" t="s">
        <v>717</v>
      </c>
      <c r="G168" t="s">
        <v>31</v>
      </c>
      <c r="H168" t="s">
        <v>32</v>
      </c>
      <c r="I168" s="13" t="s">
        <v>33</v>
      </c>
      <c r="J168" t="s">
        <v>34</v>
      </c>
      <c r="K168" s="2">
        <v>0</v>
      </c>
      <c r="L168" t="s">
        <v>35</v>
      </c>
      <c r="M168" s="2">
        <v>6000</v>
      </c>
      <c r="N168" t="s">
        <v>36</v>
      </c>
      <c r="O168" s="2">
        <v>25000</v>
      </c>
      <c r="P168" s="14">
        <f>K168+M168+O168</f>
        <v>31000</v>
      </c>
      <c r="Q168" s="13" t="s">
        <v>44</v>
      </c>
      <c r="R168" s="13" t="s">
        <v>45</v>
      </c>
      <c r="S168" s="15">
        <v>0.11000000000000001</v>
      </c>
      <c r="T168" s="16">
        <v>50800</v>
      </c>
      <c r="U168" s="16">
        <v>132500</v>
      </c>
      <c r="V168" s="24">
        <v>183300</v>
      </c>
      <c r="W168" s="17">
        <f>V168-P168</f>
        <v>152300</v>
      </c>
      <c r="X168" s="21">
        <f>W168*0.0169</f>
        <v>2573.87</v>
      </c>
      <c r="Y168" s="22">
        <v>2360.28</v>
      </c>
      <c r="Z168" s="20">
        <f>X168-Y168</f>
        <v>213.5899999999997</v>
      </c>
    </row>
    <row r="169" spans="1:26" ht="15">
      <c r="A169" t="s">
        <v>718</v>
      </c>
      <c r="B169">
        <v>43</v>
      </c>
      <c r="C169" t="s">
        <v>719</v>
      </c>
      <c r="D169" t="s">
        <v>720</v>
      </c>
      <c r="F169" t="s">
        <v>721</v>
      </c>
      <c r="G169" t="s">
        <v>31</v>
      </c>
      <c r="H169" t="s">
        <v>32</v>
      </c>
      <c r="I169" s="13" t="s">
        <v>33</v>
      </c>
      <c r="J169" t="s">
        <v>34</v>
      </c>
      <c r="K169" s="2">
        <v>0</v>
      </c>
      <c r="L169" t="s">
        <v>36</v>
      </c>
      <c r="M169" s="2">
        <v>25000</v>
      </c>
      <c r="O169" s="2">
        <v>0</v>
      </c>
      <c r="P169" s="14">
        <f>K169+M169+O169</f>
        <v>25000</v>
      </c>
      <c r="Q169" s="13" t="s">
        <v>44</v>
      </c>
      <c r="R169" s="13" t="s">
        <v>45</v>
      </c>
      <c r="S169" s="15">
        <v>0.16</v>
      </c>
      <c r="T169" s="16">
        <v>55500</v>
      </c>
      <c r="U169" s="16">
        <v>166400</v>
      </c>
      <c r="V169" s="24">
        <v>221900</v>
      </c>
      <c r="W169" s="17">
        <f>V169-P169</f>
        <v>196900</v>
      </c>
      <c r="X169" s="21">
        <f>W169*0.0169</f>
        <v>3327.6099999999997</v>
      </c>
      <c r="Y169" s="22">
        <v>2953.92</v>
      </c>
      <c r="Z169" s="20">
        <f>X169-Y169</f>
        <v>373.6899999999996</v>
      </c>
    </row>
    <row r="170" spans="1:26" ht="15">
      <c r="A170" t="s">
        <v>722</v>
      </c>
      <c r="B170">
        <v>10</v>
      </c>
      <c r="C170" t="s">
        <v>655</v>
      </c>
      <c r="D170" t="s">
        <v>723</v>
      </c>
      <c r="F170" t="s">
        <v>724</v>
      </c>
      <c r="G170" t="s">
        <v>31</v>
      </c>
      <c r="H170" t="s">
        <v>32</v>
      </c>
      <c r="I170" s="13" t="s">
        <v>33</v>
      </c>
      <c r="J170" t="s">
        <v>34</v>
      </c>
      <c r="K170" s="2">
        <v>0</v>
      </c>
      <c r="L170" t="s">
        <v>36</v>
      </c>
      <c r="M170" s="2">
        <v>25000</v>
      </c>
      <c r="O170" s="2">
        <v>0</v>
      </c>
      <c r="P170" s="14">
        <f>K170+M170+O170</f>
        <v>25000</v>
      </c>
      <c r="Q170" s="13" t="s">
        <v>44</v>
      </c>
      <c r="R170" s="13" t="s">
        <v>45</v>
      </c>
      <c r="S170" s="15">
        <v>0.06999999999999999</v>
      </c>
      <c r="T170" s="16">
        <v>37200</v>
      </c>
      <c r="U170" s="16">
        <v>155800</v>
      </c>
      <c r="V170" s="24">
        <v>193000</v>
      </c>
      <c r="W170" s="17">
        <f>V170-P170</f>
        <v>168000</v>
      </c>
      <c r="X170" s="21">
        <f>W170*0.0169</f>
        <v>2839.2</v>
      </c>
      <c r="Y170" s="22">
        <v>2641.8</v>
      </c>
      <c r="Z170" s="20">
        <f>X170-Y170</f>
        <v>197.39999999999964</v>
      </c>
    </row>
    <row r="171" spans="1:26" ht="15">
      <c r="A171" t="s">
        <v>725</v>
      </c>
      <c r="B171">
        <v>94</v>
      </c>
      <c r="C171" t="s">
        <v>109</v>
      </c>
      <c r="D171" t="s">
        <v>726</v>
      </c>
      <c r="F171" t="s">
        <v>727</v>
      </c>
      <c r="G171" t="s">
        <v>31</v>
      </c>
      <c r="H171" t="s">
        <v>32</v>
      </c>
      <c r="I171" s="13" t="s">
        <v>728</v>
      </c>
      <c r="J171" t="s">
        <v>34</v>
      </c>
      <c r="K171" s="2">
        <v>0</v>
      </c>
      <c r="L171" t="s">
        <v>36</v>
      </c>
      <c r="M171" s="2">
        <v>25000</v>
      </c>
      <c r="O171" s="2">
        <v>0</v>
      </c>
      <c r="P171" s="14">
        <f>K171+M171+O171</f>
        <v>25000</v>
      </c>
      <c r="Q171" s="13" t="s">
        <v>217</v>
      </c>
      <c r="R171" s="13" t="s">
        <v>218</v>
      </c>
      <c r="S171" s="15">
        <v>0.08</v>
      </c>
      <c r="T171" s="16">
        <v>27800</v>
      </c>
      <c r="U171" s="16">
        <v>201900</v>
      </c>
      <c r="V171" s="24">
        <v>229700</v>
      </c>
      <c r="W171" s="17">
        <f>V171-P171</f>
        <v>204700</v>
      </c>
      <c r="X171" s="21">
        <f>W171*0.0169</f>
        <v>3459.43</v>
      </c>
      <c r="Y171" s="22">
        <v>2913.12</v>
      </c>
      <c r="Z171" s="20">
        <f>X171-Y171</f>
        <v>546.31</v>
      </c>
    </row>
    <row r="172" spans="1:26" ht="15">
      <c r="A172" t="s">
        <v>729</v>
      </c>
      <c r="B172">
        <v>1433</v>
      </c>
      <c r="C172" t="s">
        <v>62</v>
      </c>
      <c r="D172" t="s">
        <v>730</v>
      </c>
      <c r="F172" t="s">
        <v>731</v>
      </c>
      <c r="G172" t="s">
        <v>31</v>
      </c>
      <c r="H172" t="s">
        <v>32</v>
      </c>
      <c r="I172" s="13" t="s">
        <v>33</v>
      </c>
      <c r="J172" t="s">
        <v>34</v>
      </c>
      <c r="K172" s="2">
        <v>0</v>
      </c>
      <c r="L172" t="s">
        <v>36</v>
      </c>
      <c r="M172" s="2">
        <v>25000</v>
      </c>
      <c r="O172" s="2">
        <v>0</v>
      </c>
      <c r="P172" s="14">
        <f>K172+M172+O172</f>
        <v>25000</v>
      </c>
      <c r="Q172" s="13" t="s">
        <v>44</v>
      </c>
      <c r="R172" s="13" t="s">
        <v>45</v>
      </c>
      <c r="S172" s="15">
        <v>0.5</v>
      </c>
      <c r="T172" s="16">
        <v>96600</v>
      </c>
      <c r="U172" s="16">
        <v>170500</v>
      </c>
      <c r="V172" s="24">
        <v>267100</v>
      </c>
      <c r="W172" s="17">
        <f>V172-P172</f>
        <v>242100</v>
      </c>
      <c r="X172" s="21">
        <f>W172*0.0169</f>
        <v>4091.49</v>
      </c>
      <c r="Y172" s="22">
        <v>3186.48</v>
      </c>
      <c r="Z172" s="20">
        <f>X172-Y172</f>
        <v>905.0099999999998</v>
      </c>
    </row>
    <row r="173" spans="1:26" ht="15">
      <c r="A173" t="s">
        <v>732</v>
      </c>
      <c r="B173">
        <v>1345</v>
      </c>
      <c r="C173" t="s">
        <v>62</v>
      </c>
      <c r="D173" t="s">
        <v>733</v>
      </c>
      <c r="F173" t="s">
        <v>734</v>
      </c>
      <c r="G173" t="s">
        <v>31</v>
      </c>
      <c r="H173" t="s">
        <v>32</v>
      </c>
      <c r="I173" s="13" t="s">
        <v>735</v>
      </c>
      <c r="J173" t="s">
        <v>34</v>
      </c>
      <c r="K173" s="2">
        <v>0</v>
      </c>
      <c r="L173" t="s">
        <v>36</v>
      </c>
      <c r="M173" s="2">
        <v>25000</v>
      </c>
      <c r="O173" s="2">
        <v>0</v>
      </c>
      <c r="P173" s="14">
        <f>K173+M173+O173</f>
        <v>25000</v>
      </c>
      <c r="Q173" s="13" t="s">
        <v>44</v>
      </c>
      <c r="R173" s="13" t="s">
        <v>45</v>
      </c>
      <c r="S173" s="15">
        <v>2.19</v>
      </c>
      <c r="T173" s="16">
        <v>88700</v>
      </c>
      <c r="U173" s="16">
        <v>165400</v>
      </c>
      <c r="V173" s="24">
        <v>254100</v>
      </c>
      <c r="W173" s="17">
        <f>V173-P173</f>
        <v>229100</v>
      </c>
      <c r="X173" s="21">
        <f>W173*0.0169</f>
        <v>3871.7899999999995</v>
      </c>
      <c r="Y173" s="22">
        <v>3129.36</v>
      </c>
      <c r="Z173" s="20">
        <f>X173-Y173</f>
        <v>742.4299999999994</v>
      </c>
    </row>
    <row r="174" spans="1:26" ht="15">
      <c r="A174" t="s">
        <v>736</v>
      </c>
      <c r="B174">
        <v>56</v>
      </c>
      <c r="C174" t="s">
        <v>521</v>
      </c>
      <c r="D174" t="s">
        <v>737</v>
      </c>
      <c r="F174" t="s">
        <v>738</v>
      </c>
      <c r="G174" t="s">
        <v>31</v>
      </c>
      <c r="H174" t="s">
        <v>32</v>
      </c>
      <c r="I174" s="13" t="s">
        <v>33</v>
      </c>
      <c r="J174" t="s">
        <v>34</v>
      </c>
      <c r="K174" s="2">
        <v>0</v>
      </c>
      <c r="L174" t="s">
        <v>36</v>
      </c>
      <c r="M174" s="2">
        <v>25000</v>
      </c>
      <c r="O174" s="2">
        <v>0</v>
      </c>
      <c r="P174" s="14">
        <f>K174+M174+O174</f>
        <v>25000</v>
      </c>
      <c r="Q174" s="13" t="s">
        <v>181</v>
      </c>
      <c r="R174" s="13" t="s">
        <v>182</v>
      </c>
      <c r="S174" s="15">
        <v>0</v>
      </c>
      <c r="T174" s="16">
        <v>27000</v>
      </c>
      <c r="U174" s="16">
        <v>115500</v>
      </c>
      <c r="V174" s="24">
        <v>142500</v>
      </c>
      <c r="W174" s="17">
        <f>V174-P174</f>
        <v>117500</v>
      </c>
      <c r="X174" s="18">
        <f>W174*0.0169</f>
        <v>1985.7499999999998</v>
      </c>
      <c r="Y174" s="19">
        <v>2086.92</v>
      </c>
      <c r="Z174" s="20"/>
    </row>
    <row r="175" spans="1:26" ht="15">
      <c r="A175" t="s">
        <v>739</v>
      </c>
      <c r="B175">
        <v>48</v>
      </c>
      <c r="C175" t="s">
        <v>253</v>
      </c>
      <c r="D175" t="s">
        <v>740</v>
      </c>
      <c r="F175" t="s">
        <v>741</v>
      </c>
      <c r="G175" t="s">
        <v>31</v>
      </c>
      <c r="H175" t="s">
        <v>32</v>
      </c>
      <c r="I175" s="13" t="s">
        <v>33</v>
      </c>
      <c r="J175" t="s">
        <v>34</v>
      </c>
      <c r="K175" s="2">
        <v>0</v>
      </c>
      <c r="L175" t="s">
        <v>116</v>
      </c>
      <c r="M175" s="2">
        <v>6000</v>
      </c>
      <c r="N175" t="s">
        <v>36</v>
      </c>
      <c r="O175" s="2">
        <v>25000</v>
      </c>
      <c r="P175" s="14">
        <f>K175+M175+O175</f>
        <v>31000</v>
      </c>
      <c r="Q175" s="13" t="s">
        <v>44</v>
      </c>
      <c r="R175" s="13" t="s">
        <v>45</v>
      </c>
      <c r="S175" s="15">
        <v>0.24</v>
      </c>
      <c r="T175" s="16">
        <v>63000</v>
      </c>
      <c r="U175" s="16">
        <v>137400</v>
      </c>
      <c r="V175" s="24">
        <v>200400</v>
      </c>
      <c r="W175" s="17">
        <f>V175-P175</f>
        <v>169400</v>
      </c>
      <c r="X175" s="21">
        <f>W175*0.0169</f>
        <v>2862.8599999999997</v>
      </c>
      <c r="Y175" s="22">
        <v>2427.6</v>
      </c>
      <c r="Z175" s="20">
        <f>X175-Y175</f>
        <v>435.25999999999976</v>
      </c>
    </row>
    <row r="176" spans="1:26" ht="15">
      <c r="A176" t="s">
        <v>742</v>
      </c>
      <c r="B176">
        <v>390</v>
      </c>
      <c r="C176" t="s">
        <v>28</v>
      </c>
      <c r="D176" t="s">
        <v>743</v>
      </c>
      <c r="F176" t="s">
        <v>744</v>
      </c>
      <c r="G176" t="s">
        <v>31</v>
      </c>
      <c r="H176" t="s">
        <v>32</v>
      </c>
      <c r="I176" s="13" t="s">
        <v>33</v>
      </c>
      <c r="J176" t="s">
        <v>34</v>
      </c>
      <c r="K176" s="2">
        <v>0</v>
      </c>
      <c r="L176" t="s">
        <v>36</v>
      </c>
      <c r="M176" s="2">
        <v>25000</v>
      </c>
      <c r="O176" s="2">
        <v>0</v>
      </c>
      <c r="P176" s="14">
        <f>K176+M176+O176</f>
        <v>25000</v>
      </c>
      <c r="Q176" s="13" t="s">
        <v>44</v>
      </c>
      <c r="R176" s="13" t="s">
        <v>45</v>
      </c>
      <c r="S176" s="15">
        <v>4</v>
      </c>
      <c r="T176" s="16">
        <v>75400</v>
      </c>
      <c r="U176" s="16">
        <v>178000</v>
      </c>
      <c r="V176" s="24">
        <v>253400</v>
      </c>
      <c r="W176" s="17">
        <f>V176-P176</f>
        <v>228400</v>
      </c>
      <c r="X176" s="21">
        <f>W176*0.0169</f>
        <v>3859.9599999999996</v>
      </c>
      <c r="Y176" s="22">
        <v>3780.12</v>
      </c>
      <c r="Z176" s="20">
        <f>X176-Y176</f>
        <v>79.83999999999969</v>
      </c>
    </row>
    <row r="177" spans="1:26" ht="15">
      <c r="A177" t="s">
        <v>745</v>
      </c>
      <c r="B177">
        <v>4</v>
      </c>
      <c r="C177" t="s">
        <v>746</v>
      </c>
      <c r="D177" t="s">
        <v>747</v>
      </c>
      <c r="F177" t="s">
        <v>748</v>
      </c>
      <c r="G177" t="s">
        <v>31</v>
      </c>
      <c r="H177" t="s">
        <v>32</v>
      </c>
      <c r="I177" s="13" t="s">
        <v>749</v>
      </c>
      <c r="J177" t="s">
        <v>34</v>
      </c>
      <c r="K177" s="2">
        <v>0</v>
      </c>
      <c r="L177" t="s">
        <v>36</v>
      </c>
      <c r="M177" s="2">
        <v>25000</v>
      </c>
      <c r="O177" s="2">
        <v>0</v>
      </c>
      <c r="P177" s="14">
        <f>K177+M177+O177</f>
        <v>25000</v>
      </c>
      <c r="Q177" s="13" t="s">
        <v>44</v>
      </c>
      <c r="R177" s="13" t="s">
        <v>45</v>
      </c>
      <c r="S177" s="15">
        <v>0.33999999999999997</v>
      </c>
      <c r="T177" s="16">
        <v>46600</v>
      </c>
      <c r="U177" s="16">
        <v>337900</v>
      </c>
      <c r="V177" s="24">
        <v>384500</v>
      </c>
      <c r="W177" s="17">
        <f>V177-P177</f>
        <v>359500</v>
      </c>
      <c r="X177" s="21">
        <f>W177*0.0169</f>
        <v>6075.549999999999</v>
      </c>
      <c r="Y177" s="22">
        <v>5693.64</v>
      </c>
      <c r="Z177" s="20">
        <f>X177-Y177</f>
        <v>381.90999999999894</v>
      </c>
    </row>
    <row r="178" spans="1:26" ht="15">
      <c r="A178" t="s">
        <v>750</v>
      </c>
      <c r="B178">
        <v>31</v>
      </c>
      <c r="C178" t="s">
        <v>751</v>
      </c>
      <c r="D178" t="s">
        <v>752</v>
      </c>
      <c r="F178" t="s">
        <v>753</v>
      </c>
      <c r="G178" t="s">
        <v>31</v>
      </c>
      <c r="H178" t="s">
        <v>32</v>
      </c>
      <c r="I178" s="13" t="s">
        <v>33</v>
      </c>
      <c r="J178" t="s">
        <v>34</v>
      </c>
      <c r="K178" s="2">
        <v>0</v>
      </c>
      <c r="L178" t="s">
        <v>36</v>
      </c>
      <c r="M178" s="2">
        <v>25000</v>
      </c>
      <c r="N178" t="s">
        <v>116</v>
      </c>
      <c r="O178" s="2">
        <v>6000</v>
      </c>
      <c r="P178" s="14">
        <f>K178+M178+O178</f>
        <v>31000</v>
      </c>
      <c r="Q178" s="13" t="s">
        <v>80</v>
      </c>
      <c r="R178" s="13" t="s">
        <v>81</v>
      </c>
      <c r="S178" s="15">
        <v>0.32</v>
      </c>
      <c r="T178" s="16">
        <v>65000</v>
      </c>
      <c r="U178" s="16">
        <v>239800</v>
      </c>
      <c r="V178" s="24">
        <v>304800</v>
      </c>
      <c r="W178" s="17">
        <f>V178-P178</f>
        <v>273800</v>
      </c>
      <c r="X178" s="21">
        <f>W178*0.0169</f>
        <v>4627.219999999999</v>
      </c>
      <c r="Y178" s="22">
        <v>4459.44</v>
      </c>
      <c r="Z178" s="20">
        <f>X178-Y178</f>
        <v>167.77999999999975</v>
      </c>
    </row>
    <row r="179" spans="1:26" ht="15">
      <c r="A179" t="s">
        <v>754</v>
      </c>
      <c r="B179">
        <v>30</v>
      </c>
      <c r="C179" t="s">
        <v>62</v>
      </c>
      <c r="D179" t="s">
        <v>755</v>
      </c>
      <c r="F179" t="s">
        <v>756</v>
      </c>
      <c r="G179" t="s">
        <v>31</v>
      </c>
      <c r="H179" t="s">
        <v>32</v>
      </c>
      <c r="I179" s="13" t="s">
        <v>33</v>
      </c>
      <c r="J179" t="s">
        <v>34</v>
      </c>
      <c r="K179" s="2">
        <v>0</v>
      </c>
      <c r="L179" t="s">
        <v>36</v>
      </c>
      <c r="M179" s="2">
        <v>25000</v>
      </c>
      <c r="O179" s="2">
        <v>0</v>
      </c>
      <c r="P179" s="14">
        <f>K179+M179+O179</f>
        <v>25000</v>
      </c>
      <c r="Q179" s="13" t="s">
        <v>217</v>
      </c>
      <c r="R179" s="13" t="s">
        <v>218</v>
      </c>
      <c r="S179" s="15">
        <v>0.32999999999999996</v>
      </c>
      <c r="T179" s="16">
        <v>71700</v>
      </c>
      <c r="U179" s="16">
        <v>166500</v>
      </c>
      <c r="V179" s="24">
        <v>238200</v>
      </c>
      <c r="W179" s="17">
        <f>V179-P179</f>
        <v>213200</v>
      </c>
      <c r="X179" s="21">
        <f>W179*0.0169</f>
        <v>3603.0799999999995</v>
      </c>
      <c r="Y179" s="22">
        <v>3221.16</v>
      </c>
      <c r="Z179" s="20">
        <f>X179-Y179</f>
        <v>381.9199999999996</v>
      </c>
    </row>
    <row r="180" spans="1:26" ht="15">
      <c r="A180" t="s">
        <v>757</v>
      </c>
      <c r="B180">
        <v>21</v>
      </c>
      <c r="C180" t="s">
        <v>210</v>
      </c>
      <c r="D180" t="s">
        <v>758</v>
      </c>
      <c r="F180" t="s">
        <v>759</v>
      </c>
      <c r="G180" t="s">
        <v>31</v>
      </c>
      <c r="H180" t="s">
        <v>32</v>
      </c>
      <c r="I180" s="13" t="s">
        <v>33</v>
      </c>
      <c r="J180" t="s">
        <v>34</v>
      </c>
      <c r="K180" s="2">
        <v>0</v>
      </c>
      <c r="L180" t="s">
        <v>36</v>
      </c>
      <c r="M180" s="2">
        <v>25000</v>
      </c>
      <c r="O180" s="2">
        <v>0</v>
      </c>
      <c r="P180" s="14">
        <f>K180+M180+O180</f>
        <v>25000</v>
      </c>
      <c r="Q180" s="13" t="s">
        <v>44</v>
      </c>
      <c r="R180" s="13" t="s">
        <v>45</v>
      </c>
      <c r="S180" s="15">
        <v>0.12</v>
      </c>
      <c r="T180" s="16">
        <v>51700</v>
      </c>
      <c r="U180" s="16">
        <v>99200</v>
      </c>
      <c r="V180" s="24">
        <v>150900</v>
      </c>
      <c r="W180" s="17">
        <f>V180-P180</f>
        <v>125900</v>
      </c>
      <c r="X180" s="21">
        <f>W180*0.0169</f>
        <v>2127.7099999999996</v>
      </c>
      <c r="Y180" s="22">
        <v>1993.08</v>
      </c>
      <c r="Z180" s="20">
        <f>X180-Y180</f>
        <v>134.62999999999965</v>
      </c>
    </row>
    <row r="181" spans="1:26" ht="15">
      <c r="A181" t="s">
        <v>760</v>
      </c>
      <c r="B181">
        <v>114</v>
      </c>
      <c r="C181" t="s">
        <v>486</v>
      </c>
      <c r="D181" t="s">
        <v>761</v>
      </c>
      <c r="F181" t="s">
        <v>762</v>
      </c>
      <c r="G181" t="s">
        <v>31</v>
      </c>
      <c r="H181" t="s">
        <v>32</v>
      </c>
      <c r="I181" s="13" t="s">
        <v>33</v>
      </c>
      <c r="J181" t="s">
        <v>34</v>
      </c>
      <c r="K181" s="2">
        <v>0</v>
      </c>
      <c r="L181" t="s">
        <v>116</v>
      </c>
      <c r="M181" s="2">
        <v>6000</v>
      </c>
      <c r="N181" t="s">
        <v>36</v>
      </c>
      <c r="O181" s="2">
        <v>25000</v>
      </c>
      <c r="P181" s="14">
        <f>K181+M181+O181</f>
        <v>31000</v>
      </c>
      <c r="Q181" s="13" t="s">
        <v>59</v>
      </c>
      <c r="R181" s="13" t="s">
        <v>60</v>
      </c>
      <c r="S181" s="15">
        <v>1.4</v>
      </c>
      <c r="T181" s="16">
        <v>70006</v>
      </c>
      <c r="U181" s="16">
        <v>189100</v>
      </c>
      <c r="V181" s="24">
        <v>259106</v>
      </c>
      <c r="W181" s="17">
        <f>V181-P181</f>
        <v>228106</v>
      </c>
      <c r="X181" s="21">
        <f>W181*0.0169</f>
        <v>3854.9913999999994</v>
      </c>
      <c r="Y181" s="22">
        <v>3753.6</v>
      </c>
      <c r="Z181" s="20">
        <f>X181-Y181</f>
        <v>101.39139999999952</v>
      </c>
    </row>
    <row r="182" spans="1:26" ht="15">
      <c r="A182" t="s">
        <v>763</v>
      </c>
      <c r="B182">
        <v>20</v>
      </c>
      <c r="C182" t="s">
        <v>764</v>
      </c>
      <c r="D182" t="s">
        <v>765</v>
      </c>
      <c r="F182" t="s">
        <v>766</v>
      </c>
      <c r="G182" t="s">
        <v>31</v>
      </c>
      <c r="H182" t="s">
        <v>32</v>
      </c>
      <c r="I182" s="13" t="s">
        <v>767</v>
      </c>
      <c r="J182" t="s">
        <v>34</v>
      </c>
      <c r="K182" s="2">
        <v>0</v>
      </c>
      <c r="L182" t="s">
        <v>36</v>
      </c>
      <c r="M182" s="2">
        <v>25000</v>
      </c>
      <c r="O182" s="2">
        <v>0</v>
      </c>
      <c r="P182" s="14">
        <f>K182+M182+O182</f>
        <v>25000</v>
      </c>
      <c r="Q182" s="13" t="s">
        <v>44</v>
      </c>
      <c r="R182" s="13" t="s">
        <v>45</v>
      </c>
      <c r="S182" s="15">
        <v>0.1</v>
      </c>
      <c r="T182" s="16">
        <v>32000</v>
      </c>
      <c r="U182" s="16">
        <v>156500</v>
      </c>
      <c r="V182" s="24">
        <v>188500</v>
      </c>
      <c r="W182" s="17">
        <f>V182-P182</f>
        <v>163500</v>
      </c>
      <c r="X182" s="21">
        <f>W182*0.0169</f>
        <v>2763.1499999999996</v>
      </c>
      <c r="Y182" s="22">
        <v>2448</v>
      </c>
      <c r="Z182" s="20">
        <f>X182-Y182</f>
        <v>315.14999999999964</v>
      </c>
    </row>
    <row r="183" spans="1:26" ht="15">
      <c r="A183" t="s">
        <v>768</v>
      </c>
      <c r="B183">
        <v>940</v>
      </c>
      <c r="C183" t="s">
        <v>72</v>
      </c>
      <c r="D183" t="s">
        <v>769</v>
      </c>
      <c r="F183" t="s">
        <v>770</v>
      </c>
      <c r="G183" t="s">
        <v>31</v>
      </c>
      <c r="H183" t="s">
        <v>32</v>
      </c>
      <c r="I183" s="13" t="s">
        <v>33</v>
      </c>
      <c r="J183" t="s">
        <v>34</v>
      </c>
      <c r="K183" s="2">
        <v>0</v>
      </c>
      <c r="L183" t="s">
        <v>36</v>
      </c>
      <c r="M183" s="2">
        <v>25000</v>
      </c>
      <c r="O183" s="2">
        <v>0</v>
      </c>
      <c r="P183" s="14">
        <f>K183+M183+O183</f>
        <v>25000</v>
      </c>
      <c r="Q183" s="13" t="s">
        <v>44</v>
      </c>
      <c r="R183" s="13" t="s">
        <v>45</v>
      </c>
      <c r="S183" s="15">
        <v>0.45999999999999996</v>
      </c>
      <c r="T183" s="16">
        <v>103000</v>
      </c>
      <c r="U183" s="16">
        <v>403400</v>
      </c>
      <c r="V183" s="24">
        <v>506400</v>
      </c>
      <c r="W183" s="17">
        <f>V183-P183</f>
        <v>481400</v>
      </c>
      <c r="X183" s="21">
        <f>W183*0.0169</f>
        <v>8135.659999999999</v>
      </c>
      <c r="Y183" s="22">
        <v>7770.36</v>
      </c>
      <c r="Z183" s="20">
        <f>X183-Y183</f>
        <v>365.2999999999993</v>
      </c>
    </row>
    <row r="184" spans="1:26" ht="15">
      <c r="A184" t="s">
        <v>771</v>
      </c>
      <c r="B184">
        <v>144</v>
      </c>
      <c r="C184" t="s">
        <v>403</v>
      </c>
      <c r="D184" t="s">
        <v>772</v>
      </c>
      <c r="F184" t="s">
        <v>773</v>
      </c>
      <c r="G184" t="s">
        <v>31</v>
      </c>
      <c r="H184" t="s">
        <v>32</v>
      </c>
      <c r="I184" s="13" t="s">
        <v>774</v>
      </c>
      <c r="J184" t="s">
        <v>34</v>
      </c>
      <c r="K184" s="2">
        <v>0</v>
      </c>
      <c r="L184" t="s">
        <v>36</v>
      </c>
      <c r="M184" s="2">
        <v>25000</v>
      </c>
      <c r="O184" s="2">
        <v>0</v>
      </c>
      <c r="P184" s="14">
        <f>K184+M184+O184</f>
        <v>25000</v>
      </c>
      <c r="Q184" s="13" t="s">
        <v>44</v>
      </c>
      <c r="R184" s="13" t="s">
        <v>45</v>
      </c>
      <c r="S184" s="15">
        <v>0.25</v>
      </c>
      <c r="T184" s="16">
        <v>50300</v>
      </c>
      <c r="U184" s="16">
        <v>179800</v>
      </c>
      <c r="V184" s="24">
        <v>230100</v>
      </c>
      <c r="W184" s="17">
        <f>V184-P184</f>
        <v>205100</v>
      </c>
      <c r="X184" s="21">
        <f>W184*0.0169</f>
        <v>3466.1899999999996</v>
      </c>
      <c r="Y184" s="22">
        <v>3243.6</v>
      </c>
      <c r="Z184" s="20">
        <f>X184-Y184</f>
        <v>222.5899999999997</v>
      </c>
    </row>
    <row r="185" spans="1:26" ht="15">
      <c r="A185" t="s">
        <v>775</v>
      </c>
      <c r="B185">
        <v>1</v>
      </c>
      <c r="C185" t="s">
        <v>776</v>
      </c>
      <c r="D185" t="s">
        <v>777</v>
      </c>
      <c r="F185" t="s">
        <v>778</v>
      </c>
      <c r="G185" t="s">
        <v>31</v>
      </c>
      <c r="H185" t="s">
        <v>32</v>
      </c>
      <c r="I185" s="13" t="s">
        <v>304</v>
      </c>
      <c r="J185" t="s">
        <v>34</v>
      </c>
      <c r="K185" s="2">
        <v>0</v>
      </c>
      <c r="L185" t="s">
        <v>36</v>
      </c>
      <c r="M185" s="2">
        <v>25000</v>
      </c>
      <c r="O185" s="2">
        <v>0</v>
      </c>
      <c r="P185" s="14">
        <f>K185+M185+O185</f>
        <v>25000</v>
      </c>
      <c r="Q185" s="13" t="s">
        <v>217</v>
      </c>
      <c r="R185" s="13" t="s">
        <v>218</v>
      </c>
      <c r="S185" s="15">
        <v>0.27</v>
      </c>
      <c r="T185" s="16">
        <v>41300</v>
      </c>
      <c r="U185" s="16">
        <v>251900</v>
      </c>
      <c r="V185" s="24">
        <v>293200</v>
      </c>
      <c r="W185" s="17">
        <f>V185-P185</f>
        <v>268200</v>
      </c>
      <c r="X185" s="21">
        <f>W185*0.0169</f>
        <v>4532.58</v>
      </c>
      <c r="Y185" s="22">
        <v>4310.52</v>
      </c>
      <c r="Z185" s="20">
        <f>X185-Y185</f>
        <v>222.0599999999995</v>
      </c>
    </row>
    <row r="186" spans="1:26" ht="15">
      <c r="A186" t="s">
        <v>779</v>
      </c>
      <c r="B186">
        <v>26</v>
      </c>
      <c r="C186" t="s">
        <v>324</v>
      </c>
      <c r="D186" t="s">
        <v>780</v>
      </c>
      <c r="F186" t="s">
        <v>781</v>
      </c>
      <c r="G186" t="s">
        <v>31</v>
      </c>
      <c r="H186" t="s">
        <v>32</v>
      </c>
      <c r="I186" s="13" t="s">
        <v>327</v>
      </c>
      <c r="J186" t="s">
        <v>34</v>
      </c>
      <c r="K186" s="2">
        <v>0</v>
      </c>
      <c r="L186" t="s">
        <v>36</v>
      </c>
      <c r="M186" s="2">
        <v>25000</v>
      </c>
      <c r="O186" s="2">
        <v>0</v>
      </c>
      <c r="P186" s="14">
        <f>K186+M186+O186</f>
        <v>25000</v>
      </c>
      <c r="Q186" s="13" t="s">
        <v>44</v>
      </c>
      <c r="R186" s="13" t="s">
        <v>45</v>
      </c>
      <c r="S186" s="15">
        <v>0.32</v>
      </c>
      <c r="T186" s="16">
        <v>44100</v>
      </c>
      <c r="U186" s="16">
        <v>179100</v>
      </c>
      <c r="V186" s="24">
        <v>223200</v>
      </c>
      <c r="W186" s="17">
        <f>V186-P186</f>
        <v>198200</v>
      </c>
      <c r="X186" s="21">
        <f>W186*0.0169</f>
        <v>3349.5799999999995</v>
      </c>
      <c r="Y186" s="22">
        <v>3170.16</v>
      </c>
      <c r="Z186" s="20">
        <f>X186-Y186</f>
        <v>179.41999999999962</v>
      </c>
    </row>
    <row r="187" spans="1:26" ht="15">
      <c r="A187" t="s">
        <v>782</v>
      </c>
      <c r="B187">
        <v>15</v>
      </c>
      <c r="C187" t="s">
        <v>337</v>
      </c>
      <c r="D187" t="s">
        <v>783</v>
      </c>
      <c r="E187" t="s">
        <v>784</v>
      </c>
      <c r="F187" t="s">
        <v>785</v>
      </c>
      <c r="G187" t="s">
        <v>31</v>
      </c>
      <c r="H187" t="s">
        <v>32</v>
      </c>
      <c r="I187" s="13" t="s">
        <v>786</v>
      </c>
      <c r="J187" t="s">
        <v>34</v>
      </c>
      <c r="K187" s="2">
        <v>0</v>
      </c>
      <c r="L187" t="s">
        <v>116</v>
      </c>
      <c r="M187" s="2">
        <v>6000</v>
      </c>
      <c r="N187" t="s">
        <v>36</v>
      </c>
      <c r="O187" s="2">
        <v>25000</v>
      </c>
      <c r="P187" s="14">
        <f>K187+M187+O187</f>
        <v>31000</v>
      </c>
      <c r="Q187" s="13" t="s">
        <v>44</v>
      </c>
      <c r="R187" s="13" t="s">
        <v>45</v>
      </c>
      <c r="S187" s="15">
        <v>0.215</v>
      </c>
      <c r="T187" s="16">
        <v>47700</v>
      </c>
      <c r="U187" s="16">
        <v>250000</v>
      </c>
      <c r="V187" s="24">
        <v>297700</v>
      </c>
      <c r="W187" s="17">
        <f>V187-P187</f>
        <v>266700</v>
      </c>
      <c r="X187" s="21">
        <f>W187*0.0169</f>
        <v>4507.23</v>
      </c>
      <c r="Y187" s="22">
        <v>4112.64</v>
      </c>
      <c r="Z187" s="20">
        <f>X187-Y187</f>
        <v>394.58999999999924</v>
      </c>
    </row>
    <row r="188" spans="1:26" ht="15">
      <c r="A188" t="s">
        <v>787</v>
      </c>
      <c r="B188">
        <v>1497</v>
      </c>
      <c r="C188" t="s">
        <v>72</v>
      </c>
      <c r="D188" t="s">
        <v>788</v>
      </c>
      <c r="F188" t="s">
        <v>789</v>
      </c>
      <c r="G188" t="s">
        <v>31</v>
      </c>
      <c r="H188" t="s">
        <v>32</v>
      </c>
      <c r="I188" s="13" t="s">
        <v>33</v>
      </c>
      <c r="J188" t="s">
        <v>34</v>
      </c>
      <c r="K188" s="2">
        <v>0</v>
      </c>
      <c r="L188" t="s">
        <v>36</v>
      </c>
      <c r="M188" s="2">
        <v>25000</v>
      </c>
      <c r="O188" s="2">
        <v>0</v>
      </c>
      <c r="P188" s="14">
        <f>K188+M188+O188</f>
        <v>25000</v>
      </c>
      <c r="Q188" s="13" t="s">
        <v>59</v>
      </c>
      <c r="R188" s="13" t="s">
        <v>60</v>
      </c>
      <c r="S188" s="15">
        <v>0.18</v>
      </c>
      <c r="T188" s="16">
        <v>194687</v>
      </c>
      <c r="U188" s="16">
        <v>176200</v>
      </c>
      <c r="V188" s="24">
        <v>370887</v>
      </c>
      <c r="W188" s="17">
        <f>V188-P188</f>
        <v>345887</v>
      </c>
      <c r="X188" s="21">
        <f>W188*0.0169</f>
        <v>5845.4902999999995</v>
      </c>
      <c r="Y188" s="22">
        <v>5087.76</v>
      </c>
      <c r="Z188" s="20">
        <f>X188-Y188</f>
        <v>757.7302999999993</v>
      </c>
    </row>
    <row r="189" spans="1:26" ht="15">
      <c r="A189" t="s">
        <v>790</v>
      </c>
      <c r="B189">
        <v>10</v>
      </c>
      <c r="C189" t="s">
        <v>477</v>
      </c>
      <c r="D189" t="s">
        <v>791</v>
      </c>
      <c r="E189" t="s">
        <v>792</v>
      </c>
      <c r="F189" t="s">
        <v>793</v>
      </c>
      <c r="G189" t="s">
        <v>31</v>
      </c>
      <c r="H189" t="s">
        <v>32</v>
      </c>
      <c r="I189" s="13" t="s">
        <v>794</v>
      </c>
      <c r="J189" t="s">
        <v>34</v>
      </c>
      <c r="K189" s="2">
        <v>0</v>
      </c>
      <c r="L189" t="s">
        <v>36</v>
      </c>
      <c r="M189" s="2">
        <v>25000</v>
      </c>
      <c r="O189" s="2">
        <v>0</v>
      </c>
      <c r="P189" s="14">
        <f>K189+M189+O189</f>
        <v>25000</v>
      </c>
      <c r="Q189" s="13" t="s">
        <v>44</v>
      </c>
      <c r="R189" s="13" t="s">
        <v>45</v>
      </c>
      <c r="S189" s="15">
        <v>0.13999999999999999</v>
      </c>
      <c r="T189" s="16">
        <v>53600</v>
      </c>
      <c r="U189" s="16">
        <v>128200</v>
      </c>
      <c r="V189" s="24">
        <v>181800</v>
      </c>
      <c r="W189" s="17">
        <f>V189-P189</f>
        <v>156800</v>
      </c>
      <c r="X189" s="21">
        <f>W189*0.0169</f>
        <v>2649.9199999999996</v>
      </c>
      <c r="Y189" s="22">
        <v>2295</v>
      </c>
      <c r="Z189" s="20">
        <f>X189-Y189</f>
        <v>354.9199999999996</v>
      </c>
    </row>
    <row r="190" spans="1:26" ht="15">
      <c r="A190" t="s">
        <v>795</v>
      </c>
      <c r="B190">
        <v>9</v>
      </c>
      <c r="C190" t="s">
        <v>655</v>
      </c>
      <c r="D190" t="s">
        <v>796</v>
      </c>
      <c r="F190" t="s">
        <v>797</v>
      </c>
      <c r="G190" t="s">
        <v>31</v>
      </c>
      <c r="H190" t="s">
        <v>32</v>
      </c>
      <c r="I190" s="13" t="s">
        <v>33</v>
      </c>
      <c r="J190" t="s">
        <v>34</v>
      </c>
      <c r="K190" s="2">
        <v>0</v>
      </c>
      <c r="L190" t="s">
        <v>36</v>
      </c>
      <c r="M190" s="2">
        <v>25000</v>
      </c>
      <c r="O190" s="2">
        <v>0</v>
      </c>
      <c r="P190" s="14">
        <f>K190+M190+O190</f>
        <v>25000</v>
      </c>
      <c r="Q190" s="13" t="s">
        <v>44</v>
      </c>
      <c r="R190" s="13" t="s">
        <v>45</v>
      </c>
      <c r="S190" s="15">
        <v>0.09</v>
      </c>
      <c r="T190" s="16">
        <v>40900</v>
      </c>
      <c r="U190" s="16">
        <v>101200</v>
      </c>
      <c r="V190" s="24">
        <v>142100</v>
      </c>
      <c r="W190" s="17">
        <f>V190-P190</f>
        <v>117100</v>
      </c>
      <c r="X190" s="18">
        <f>W190*0.0169</f>
        <v>1978.9899999999998</v>
      </c>
      <c r="Y190" s="19">
        <v>2070.6</v>
      </c>
      <c r="Z190" s="20"/>
    </row>
    <row r="191" spans="1:26" ht="15">
      <c r="A191" t="s">
        <v>798</v>
      </c>
      <c r="B191">
        <v>3</v>
      </c>
      <c r="C191" t="s">
        <v>799</v>
      </c>
      <c r="D191" t="s">
        <v>800</v>
      </c>
      <c r="F191" t="s">
        <v>801</v>
      </c>
      <c r="G191" t="s">
        <v>31</v>
      </c>
      <c r="H191" t="s">
        <v>32</v>
      </c>
      <c r="I191" s="13" t="s">
        <v>33</v>
      </c>
      <c r="J191" t="s">
        <v>34</v>
      </c>
      <c r="K191" s="2">
        <v>0</v>
      </c>
      <c r="L191" t="s">
        <v>36</v>
      </c>
      <c r="M191" s="2">
        <v>25000</v>
      </c>
      <c r="O191" s="2">
        <v>0</v>
      </c>
      <c r="P191" s="14">
        <f>K191+M191+O191</f>
        <v>25000</v>
      </c>
      <c r="Q191" s="13" t="s">
        <v>44</v>
      </c>
      <c r="R191" s="13" t="s">
        <v>45</v>
      </c>
      <c r="S191" s="15">
        <v>0.09</v>
      </c>
      <c r="T191" s="16">
        <v>47700</v>
      </c>
      <c r="U191" s="16">
        <v>84100</v>
      </c>
      <c r="V191" s="24">
        <v>131800</v>
      </c>
      <c r="W191" s="17">
        <f>V191-P191</f>
        <v>106800</v>
      </c>
      <c r="X191" s="21">
        <f>W191*0.0169</f>
        <v>1804.9199999999998</v>
      </c>
      <c r="Y191" s="22">
        <v>1695.24</v>
      </c>
      <c r="Z191" s="20">
        <f>X191-Y191</f>
        <v>109.67999999999984</v>
      </c>
    </row>
    <row r="192" spans="1:26" ht="15">
      <c r="A192" t="s">
        <v>802</v>
      </c>
      <c r="B192">
        <v>125</v>
      </c>
      <c r="C192" t="s">
        <v>47</v>
      </c>
      <c r="D192" t="s">
        <v>803</v>
      </c>
      <c r="F192" t="s">
        <v>804</v>
      </c>
      <c r="G192" t="s">
        <v>31</v>
      </c>
      <c r="H192" t="s">
        <v>32</v>
      </c>
      <c r="I192" s="13" t="s">
        <v>805</v>
      </c>
      <c r="J192" t="s">
        <v>34</v>
      </c>
      <c r="K192" s="2">
        <v>0</v>
      </c>
      <c r="L192" t="s">
        <v>36</v>
      </c>
      <c r="M192" s="2">
        <v>25000</v>
      </c>
      <c r="O192" s="2">
        <v>0</v>
      </c>
      <c r="P192" s="14">
        <f>K192+M192+O192</f>
        <v>25000</v>
      </c>
      <c r="Q192" s="13" t="s">
        <v>44</v>
      </c>
      <c r="R192" s="13" t="s">
        <v>45</v>
      </c>
      <c r="S192" s="15">
        <v>0.08</v>
      </c>
      <c r="T192" s="16">
        <v>45500</v>
      </c>
      <c r="U192" s="16">
        <v>116000</v>
      </c>
      <c r="V192" s="24">
        <v>161500</v>
      </c>
      <c r="W192" s="17">
        <f>V192-P192</f>
        <v>136500</v>
      </c>
      <c r="X192" s="21">
        <f>W192*0.0169</f>
        <v>2306.85</v>
      </c>
      <c r="Y192" s="22">
        <v>1923.72</v>
      </c>
      <c r="Z192" s="20">
        <f>X192-Y192</f>
        <v>383.1299999999999</v>
      </c>
    </row>
    <row r="193" spans="1:26" ht="15">
      <c r="A193" t="s">
        <v>806</v>
      </c>
      <c r="B193">
        <v>52</v>
      </c>
      <c r="C193" t="s">
        <v>665</v>
      </c>
      <c r="D193" t="s">
        <v>807</v>
      </c>
      <c r="F193" t="s">
        <v>808</v>
      </c>
      <c r="G193" t="s">
        <v>31</v>
      </c>
      <c r="H193" t="s">
        <v>32</v>
      </c>
      <c r="I193" s="13" t="s">
        <v>809</v>
      </c>
      <c r="J193" t="s">
        <v>34</v>
      </c>
      <c r="K193" s="2">
        <v>0</v>
      </c>
      <c r="L193" t="s">
        <v>36</v>
      </c>
      <c r="M193" s="2">
        <v>25000</v>
      </c>
      <c r="O193" s="2">
        <v>0</v>
      </c>
      <c r="P193" s="14">
        <f>K193+M193+O193</f>
        <v>25000</v>
      </c>
      <c r="Q193" s="13" t="s">
        <v>44</v>
      </c>
      <c r="R193" s="13" t="s">
        <v>45</v>
      </c>
      <c r="S193" s="15">
        <v>0.15</v>
      </c>
      <c r="T193" s="16">
        <v>39000</v>
      </c>
      <c r="U193" s="16">
        <v>180000</v>
      </c>
      <c r="V193" s="24">
        <v>219000</v>
      </c>
      <c r="W193" s="17">
        <f>V193-P193</f>
        <v>194000</v>
      </c>
      <c r="X193" s="21">
        <f>W193*0.0169</f>
        <v>3278.5999999999995</v>
      </c>
      <c r="Y193" s="22">
        <v>2888.64</v>
      </c>
      <c r="Z193" s="20">
        <f>X193-Y193</f>
        <v>389.9599999999996</v>
      </c>
    </row>
    <row r="194" spans="1:26" ht="15">
      <c r="A194" t="s">
        <v>810</v>
      </c>
      <c r="B194">
        <v>85</v>
      </c>
      <c r="C194" t="s">
        <v>811</v>
      </c>
      <c r="D194" t="s">
        <v>812</v>
      </c>
      <c r="E194" t="s">
        <v>813</v>
      </c>
      <c r="F194" t="s">
        <v>814</v>
      </c>
      <c r="G194" t="s">
        <v>31</v>
      </c>
      <c r="H194" t="s">
        <v>32</v>
      </c>
      <c r="I194" s="13" t="s">
        <v>33</v>
      </c>
      <c r="J194" t="s">
        <v>34</v>
      </c>
      <c r="K194" s="2">
        <v>0</v>
      </c>
      <c r="L194" t="s">
        <v>36</v>
      </c>
      <c r="M194" s="2">
        <v>25000</v>
      </c>
      <c r="N194" t="s">
        <v>116</v>
      </c>
      <c r="O194" s="2">
        <v>6000</v>
      </c>
      <c r="P194" s="14">
        <f>K194+M194+O194</f>
        <v>31000</v>
      </c>
      <c r="Q194" s="13" t="s">
        <v>59</v>
      </c>
      <c r="R194" s="13" t="s">
        <v>60</v>
      </c>
      <c r="S194" s="15">
        <v>3.9</v>
      </c>
      <c r="T194" s="16">
        <v>180766</v>
      </c>
      <c r="U194" s="16">
        <v>308900</v>
      </c>
      <c r="V194" s="24">
        <v>489666</v>
      </c>
      <c r="W194" s="17">
        <f>V194-P194</f>
        <v>458666</v>
      </c>
      <c r="X194" s="21">
        <f>W194*0.0169</f>
        <v>7751.455399999999</v>
      </c>
      <c r="Y194" s="22">
        <v>6962.52</v>
      </c>
      <c r="Z194" s="20">
        <f>X194-Y194</f>
        <v>788.9353999999985</v>
      </c>
    </row>
    <row r="195" spans="1:26" ht="15">
      <c r="A195" t="s">
        <v>815</v>
      </c>
      <c r="B195">
        <v>79</v>
      </c>
      <c r="C195" t="s">
        <v>62</v>
      </c>
      <c r="D195" t="s">
        <v>816</v>
      </c>
      <c r="F195" t="s">
        <v>817</v>
      </c>
      <c r="G195" t="s">
        <v>31</v>
      </c>
      <c r="H195" t="s">
        <v>32</v>
      </c>
      <c r="I195" s="13" t="s">
        <v>33</v>
      </c>
      <c r="J195" t="s">
        <v>34</v>
      </c>
      <c r="K195" s="2">
        <v>0</v>
      </c>
      <c r="L195" t="s">
        <v>36</v>
      </c>
      <c r="M195" s="2">
        <v>25000</v>
      </c>
      <c r="O195" s="2">
        <v>0</v>
      </c>
      <c r="P195" s="14">
        <f>K195+M195+O195</f>
        <v>25000</v>
      </c>
      <c r="Q195" s="13" t="s">
        <v>217</v>
      </c>
      <c r="R195" s="13" t="s">
        <v>218</v>
      </c>
      <c r="S195" s="15">
        <v>0.327</v>
      </c>
      <c r="T195" s="16">
        <v>65100</v>
      </c>
      <c r="U195" s="16">
        <v>331400</v>
      </c>
      <c r="V195" s="24">
        <v>396500</v>
      </c>
      <c r="W195" s="17">
        <f>V195-P195</f>
        <v>371500</v>
      </c>
      <c r="X195" s="21">
        <f>W195*0.0169</f>
        <v>6278.349999999999</v>
      </c>
      <c r="Y195" s="22">
        <v>5816.04</v>
      </c>
      <c r="Z195" s="20">
        <f>X195-Y195</f>
        <v>462.3099999999995</v>
      </c>
    </row>
    <row r="196" spans="1:26" ht="15">
      <c r="A196" t="s">
        <v>818</v>
      </c>
      <c r="B196">
        <v>147</v>
      </c>
      <c r="C196" t="s">
        <v>395</v>
      </c>
      <c r="D196" t="s">
        <v>819</v>
      </c>
      <c r="F196" t="s">
        <v>820</v>
      </c>
      <c r="G196" t="s">
        <v>31</v>
      </c>
      <c r="H196" t="s">
        <v>32</v>
      </c>
      <c r="I196" s="13" t="s">
        <v>821</v>
      </c>
      <c r="J196" t="s">
        <v>34</v>
      </c>
      <c r="K196" s="2">
        <v>0</v>
      </c>
      <c r="L196" t="s">
        <v>35</v>
      </c>
      <c r="M196" s="2">
        <v>6000</v>
      </c>
      <c r="N196" t="s">
        <v>36</v>
      </c>
      <c r="O196" s="2">
        <v>25000</v>
      </c>
      <c r="P196" s="14">
        <f>K196+M196+O196</f>
        <v>31000</v>
      </c>
      <c r="Q196" s="13" t="s">
        <v>44</v>
      </c>
      <c r="R196" s="13" t="s">
        <v>45</v>
      </c>
      <c r="S196" s="15">
        <v>1</v>
      </c>
      <c r="T196" s="16">
        <v>87900</v>
      </c>
      <c r="U196" s="16">
        <v>150500</v>
      </c>
      <c r="V196" s="24">
        <v>238400</v>
      </c>
      <c r="W196" s="17">
        <f>V196-P196</f>
        <v>207400</v>
      </c>
      <c r="X196" s="21">
        <f>W196*0.0169</f>
        <v>3505.0599999999995</v>
      </c>
      <c r="Y196" s="22">
        <v>3343.56</v>
      </c>
      <c r="Z196" s="20">
        <f>X196-Y196</f>
        <v>161.49999999999955</v>
      </c>
    </row>
    <row r="197" spans="1:26" ht="15">
      <c r="A197" t="s">
        <v>822</v>
      </c>
      <c r="B197">
        <v>35</v>
      </c>
      <c r="C197" t="s">
        <v>292</v>
      </c>
      <c r="D197" t="s">
        <v>823</v>
      </c>
      <c r="F197" t="s">
        <v>824</v>
      </c>
      <c r="G197" t="s">
        <v>31</v>
      </c>
      <c r="H197" t="s">
        <v>32</v>
      </c>
      <c r="I197" s="13" t="s">
        <v>825</v>
      </c>
      <c r="J197" t="s">
        <v>34</v>
      </c>
      <c r="K197" s="2">
        <v>0</v>
      </c>
      <c r="L197" t="s">
        <v>36</v>
      </c>
      <c r="M197" s="2">
        <v>25000</v>
      </c>
      <c r="O197" s="2">
        <v>0</v>
      </c>
      <c r="P197" s="14">
        <f>K197+M197+O197</f>
        <v>25000</v>
      </c>
      <c r="Q197" s="13" t="s">
        <v>44</v>
      </c>
      <c r="R197" s="13" t="s">
        <v>45</v>
      </c>
      <c r="S197" s="15">
        <v>0.9400000000000001</v>
      </c>
      <c r="T197" s="16">
        <v>58000</v>
      </c>
      <c r="U197" s="16">
        <v>247500</v>
      </c>
      <c r="V197" s="24">
        <v>305500</v>
      </c>
      <c r="W197" s="17">
        <f>V197-P197</f>
        <v>280500</v>
      </c>
      <c r="X197" s="21">
        <f>W197*0.0169</f>
        <v>4740.45</v>
      </c>
      <c r="Y197" s="22">
        <v>4677.72</v>
      </c>
      <c r="Z197" s="20">
        <f>X197-Y197</f>
        <v>62.72999999999956</v>
      </c>
    </row>
    <row r="198" spans="1:26" ht="15">
      <c r="A198" t="s">
        <v>826</v>
      </c>
      <c r="B198">
        <v>42</v>
      </c>
      <c r="C198" t="s">
        <v>827</v>
      </c>
      <c r="D198" t="s">
        <v>828</v>
      </c>
      <c r="F198" t="s">
        <v>829</v>
      </c>
      <c r="G198" t="s">
        <v>31</v>
      </c>
      <c r="H198" t="s">
        <v>32</v>
      </c>
      <c r="I198" s="13" t="s">
        <v>33</v>
      </c>
      <c r="J198" t="s">
        <v>34</v>
      </c>
      <c r="K198" s="2">
        <v>0</v>
      </c>
      <c r="L198" t="s">
        <v>116</v>
      </c>
      <c r="M198" s="2">
        <v>6000</v>
      </c>
      <c r="N198" t="s">
        <v>36</v>
      </c>
      <c r="O198" s="2">
        <v>25000</v>
      </c>
      <c r="P198" s="14">
        <f>K198+M198+O198</f>
        <v>31000</v>
      </c>
      <c r="Q198" s="13" t="s">
        <v>44</v>
      </c>
      <c r="R198" s="13" t="s">
        <v>45</v>
      </c>
      <c r="S198" s="15">
        <v>8.2</v>
      </c>
      <c r="T198" s="16">
        <v>67300</v>
      </c>
      <c r="U198" s="16">
        <v>332100</v>
      </c>
      <c r="V198" s="24">
        <v>399400</v>
      </c>
      <c r="W198" s="17">
        <f>V198-P198</f>
        <v>368400</v>
      </c>
      <c r="X198" s="21">
        <f>W198*0.0169</f>
        <v>6225.959999999999</v>
      </c>
      <c r="Y198" s="22">
        <v>6105.72</v>
      </c>
      <c r="Z198" s="20">
        <f>X198-Y198</f>
        <v>120.23999999999887</v>
      </c>
    </row>
    <row r="199" spans="1:26" ht="15">
      <c r="A199" t="s">
        <v>830</v>
      </c>
      <c r="B199">
        <v>59</v>
      </c>
      <c r="C199" t="s">
        <v>831</v>
      </c>
      <c r="D199" t="s">
        <v>832</v>
      </c>
      <c r="F199" t="s">
        <v>833</v>
      </c>
      <c r="G199" t="s">
        <v>31</v>
      </c>
      <c r="H199" t="s">
        <v>32</v>
      </c>
      <c r="I199" s="13" t="s">
        <v>834</v>
      </c>
      <c r="J199" t="s">
        <v>34</v>
      </c>
      <c r="K199" s="2">
        <v>0</v>
      </c>
      <c r="L199" t="s">
        <v>36</v>
      </c>
      <c r="M199" s="2">
        <v>25000</v>
      </c>
      <c r="O199" s="2">
        <v>0</v>
      </c>
      <c r="P199" s="14">
        <f>K199+M199+O199</f>
        <v>25000</v>
      </c>
      <c r="Q199" s="13" t="s">
        <v>217</v>
      </c>
      <c r="R199" s="13" t="s">
        <v>218</v>
      </c>
      <c r="S199" s="15">
        <v>0.16</v>
      </c>
      <c r="T199" s="16">
        <v>55500</v>
      </c>
      <c r="U199" s="16">
        <v>294000</v>
      </c>
      <c r="V199" s="24">
        <v>349500</v>
      </c>
      <c r="W199" s="17">
        <f>V199-P199</f>
        <v>324500</v>
      </c>
      <c r="X199" s="21">
        <f>W199*0.0169</f>
        <v>5484.049999999999</v>
      </c>
      <c r="Y199" s="22">
        <v>4675.68</v>
      </c>
      <c r="Z199" s="20">
        <f>X199-Y199</f>
        <v>808.369999999999</v>
      </c>
    </row>
    <row r="200" spans="1:26" ht="15">
      <c r="A200" t="s">
        <v>835</v>
      </c>
      <c r="B200">
        <v>3</v>
      </c>
      <c r="C200" t="s">
        <v>632</v>
      </c>
      <c r="D200" t="s">
        <v>836</v>
      </c>
      <c r="F200" t="s">
        <v>837</v>
      </c>
      <c r="G200" t="s">
        <v>31</v>
      </c>
      <c r="H200" t="s">
        <v>32</v>
      </c>
      <c r="I200" s="13" t="s">
        <v>33</v>
      </c>
      <c r="J200" t="s">
        <v>34</v>
      </c>
      <c r="K200" s="2">
        <v>0</v>
      </c>
      <c r="L200" t="s">
        <v>36</v>
      </c>
      <c r="M200" s="2">
        <v>25000</v>
      </c>
      <c r="O200" s="2">
        <v>0</v>
      </c>
      <c r="P200" s="14">
        <f>K200+M200+O200</f>
        <v>25000</v>
      </c>
      <c r="Q200" s="13" t="s">
        <v>44</v>
      </c>
      <c r="R200" s="13" t="s">
        <v>45</v>
      </c>
      <c r="S200" s="15">
        <v>0.36</v>
      </c>
      <c r="T200" s="16">
        <v>72600</v>
      </c>
      <c r="U200" s="16">
        <v>234900</v>
      </c>
      <c r="V200" s="24">
        <v>307500</v>
      </c>
      <c r="W200" s="17">
        <f>V200-P200</f>
        <v>282500</v>
      </c>
      <c r="X200" s="21">
        <f>W200*0.0169</f>
        <v>4774.249999999999</v>
      </c>
      <c r="Y200" s="22">
        <v>4363.56</v>
      </c>
      <c r="Z200" s="20">
        <f>X200-Y200</f>
        <v>410.6899999999987</v>
      </c>
    </row>
    <row r="201" spans="1:26" ht="15">
      <c r="A201" t="s">
        <v>838</v>
      </c>
      <c r="B201">
        <v>56</v>
      </c>
      <c r="C201" t="s">
        <v>72</v>
      </c>
      <c r="D201" t="s">
        <v>839</v>
      </c>
      <c r="F201" t="s">
        <v>840</v>
      </c>
      <c r="G201" t="s">
        <v>31</v>
      </c>
      <c r="H201" t="s">
        <v>32</v>
      </c>
      <c r="I201" s="13" t="s">
        <v>33</v>
      </c>
      <c r="J201" t="s">
        <v>34</v>
      </c>
      <c r="K201" s="2">
        <v>0</v>
      </c>
      <c r="L201" t="s">
        <v>36</v>
      </c>
      <c r="M201" s="2">
        <v>25000</v>
      </c>
      <c r="O201" s="2">
        <v>0</v>
      </c>
      <c r="P201" s="14">
        <f>K201+M201+O201</f>
        <v>25000</v>
      </c>
      <c r="Q201" s="13" t="s">
        <v>44</v>
      </c>
      <c r="R201" s="13" t="s">
        <v>45</v>
      </c>
      <c r="S201" s="15">
        <v>0.21000000000000002</v>
      </c>
      <c r="T201" s="16">
        <v>60200</v>
      </c>
      <c r="U201" s="16">
        <v>75700</v>
      </c>
      <c r="V201" s="24">
        <v>135900</v>
      </c>
      <c r="W201" s="17">
        <f>V201-P201</f>
        <v>110900</v>
      </c>
      <c r="X201" s="18">
        <f>W201*0.0169</f>
        <v>1874.2099999999998</v>
      </c>
      <c r="Y201" s="19">
        <v>1960.44</v>
      </c>
      <c r="Z201" s="20"/>
    </row>
    <row r="202" spans="1:26" ht="15">
      <c r="A202" t="s">
        <v>841</v>
      </c>
      <c r="B202">
        <v>115</v>
      </c>
      <c r="C202" t="s">
        <v>811</v>
      </c>
      <c r="D202" t="s">
        <v>842</v>
      </c>
      <c r="F202" t="s">
        <v>843</v>
      </c>
      <c r="G202" t="s">
        <v>31</v>
      </c>
      <c r="H202" t="s">
        <v>32</v>
      </c>
      <c r="I202" s="13" t="s">
        <v>33</v>
      </c>
      <c r="J202" t="s">
        <v>34</v>
      </c>
      <c r="K202" s="2">
        <v>0</v>
      </c>
      <c r="L202" t="s">
        <v>36</v>
      </c>
      <c r="M202" s="2">
        <v>25000</v>
      </c>
      <c r="O202" s="2">
        <v>0</v>
      </c>
      <c r="P202" s="14">
        <f>K202+M202+O202</f>
        <v>25000</v>
      </c>
      <c r="Q202" s="13" t="s">
        <v>59</v>
      </c>
      <c r="R202" s="13" t="s">
        <v>60</v>
      </c>
      <c r="S202" s="15">
        <v>3.5</v>
      </c>
      <c r="T202" s="16">
        <v>195676</v>
      </c>
      <c r="U202" s="16">
        <v>311400</v>
      </c>
      <c r="V202" s="24">
        <v>507076</v>
      </c>
      <c r="W202" s="17">
        <f>V202-P202</f>
        <v>482076</v>
      </c>
      <c r="X202" s="21">
        <f>W202*0.0169</f>
        <v>8147.084399999999</v>
      </c>
      <c r="Y202" s="22">
        <v>6376.52</v>
      </c>
      <c r="Z202" s="20">
        <f>X202-Y202</f>
        <v>1770.5643999999984</v>
      </c>
    </row>
    <row r="203" spans="1:26" ht="15">
      <c r="A203" t="s">
        <v>844</v>
      </c>
      <c r="B203">
        <v>110</v>
      </c>
      <c r="C203" t="s">
        <v>97</v>
      </c>
      <c r="D203" t="s">
        <v>845</v>
      </c>
      <c r="F203" t="s">
        <v>846</v>
      </c>
      <c r="G203" t="s">
        <v>31</v>
      </c>
      <c r="H203" t="s">
        <v>32</v>
      </c>
      <c r="I203" s="13" t="s">
        <v>33</v>
      </c>
      <c r="J203" t="s">
        <v>34</v>
      </c>
      <c r="K203" s="2">
        <v>0</v>
      </c>
      <c r="L203" t="s">
        <v>36</v>
      </c>
      <c r="M203" s="2">
        <v>25000</v>
      </c>
      <c r="O203" s="2">
        <v>0</v>
      </c>
      <c r="P203" s="14">
        <f>K203+M203+O203</f>
        <v>25000</v>
      </c>
      <c r="Q203" s="13" t="s">
        <v>37</v>
      </c>
      <c r="R203" s="13" t="s">
        <v>38</v>
      </c>
      <c r="S203" s="15">
        <v>0.24</v>
      </c>
      <c r="T203" s="16">
        <v>63000</v>
      </c>
      <c r="U203" s="16">
        <v>58000</v>
      </c>
      <c r="V203" s="24">
        <v>121000</v>
      </c>
      <c r="W203" s="17">
        <f>V203-P203</f>
        <v>96000</v>
      </c>
      <c r="X203" s="18">
        <f>W203*0.0169</f>
        <v>1622.3999999999999</v>
      </c>
      <c r="Y203" s="19">
        <v>1762.56</v>
      </c>
      <c r="Z203" s="20"/>
    </row>
    <row r="204" spans="1:26" ht="15">
      <c r="A204" t="s">
        <v>847</v>
      </c>
      <c r="B204">
        <v>48</v>
      </c>
      <c r="C204" t="s">
        <v>403</v>
      </c>
      <c r="D204" t="s">
        <v>848</v>
      </c>
      <c r="F204" t="s">
        <v>849</v>
      </c>
      <c r="G204" t="s">
        <v>31</v>
      </c>
      <c r="H204" t="s">
        <v>32</v>
      </c>
      <c r="I204" s="13" t="s">
        <v>33</v>
      </c>
      <c r="J204" t="s">
        <v>34</v>
      </c>
      <c r="K204" s="2">
        <v>0</v>
      </c>
      <c r="L204" t="s">
        <v>36</v>
      </c>
      <c r="M204" s="2">
        <v>25000</v>
      </c>
      <c r="O204" s="2">
        <v>0</v>
      </c>
      <c r="P204" s="14">
        <f>K204+M204+O204</f>
        <v>25000</v>
      </c>
      <c r="Q204" s="13" t="s">
        <v>44</v>
      </c>
      <c r="R204" s="13" t="s">
        <v>45</v>
      </c>
      <c r="S204" s="15">
        <v>0.15</v>
      </c>
      <c r="T204" s="16">
        <v>42900</v>
      </c>
      <c r="U204" s="16">
        <v>158300</v>
      </c>
      <c r="V204" s="24">
        <v>201200</v>
      </c>
      <c r="W204" s="17">
        <f>V204-P204</f>
        <v>176200</v>
      </c>
      <c r="X204" s="21">
        <f>W204*0.0169</f>
        <v>2977.7799999999997</v>
      </c>
      <c r="Y204" s="22">
        <v>2694.84</v>
      </c>
      <c r="Z204" s="20">
        <f>X204-Y204</f>
        <v>282.9399999999996</v>
      </c>
    </row>
    <row r="205" spans="1:26" ht="15">
      <c r="A205" t="s">
        <v>850</v>
      </c>
      <c r="B205">
        <v>1034</v>
      </c>
      <c r="C205" t="s">
        <v>97</v>
      </c>
      <c r="D205" t="s">
        <v>851</v>
      </c>
      <c r="F205" t="s">
        <v>852</v>
      </c>
      <c r="G205" t="s">
        <v>31</v>
      </c>
      <c r="H205" t="s">
        <v>32</v>
      </c>
      <c r="I205" s="13" t="s">
        <v>853</v>
      </c>
      <c r="J205" t="s">
        <v>34</v>
      </c>
      <c r="K205" s="2">
        <v>0</v>
      </c>
      <c r="L205" t="s">
        <v>36</v>
      </c>
      <c r="M205" s="2">
        <v>25000</v>
      </c>
      <c r="O205" s="2">
        <v>0</v>
      </c>
      <c r="P205" s="14">
        <f>K205+M205+O205</f>
        <v>25000</v>
      </c>
      <c r="Q205" s="13" t="s">
        <v>44</v>
      </c>
      <c r="R205" s="13" t="s">
        <v>45</v>
      </c>
      <c r="S205" s="15">
        <v>0.27</v>
      </c>
      <c r="T205" s="16">
        <v>64300</v>
      </c>
      <c r="U205" s="16">
        <v>176300</v>
      </c>
      <c r="V205" s="24">
        <v>240600</v>
      </c>
      <c r="W205" s="17">
        <f>V205-P205</f>
        <v>215600</v>
      </c>
      <c r="X205" s="21">
        <f>W205*0.0169</f>
        <v>3643.64</v>
      </c>
      <c r="Y205" s="22">
        <v>3166.08</v>
      </c>
      <c r="Z205" s="20">
        <f>X205-Y205</f>
        <v>477.55999999999995</v>
      </c>
    </row>
    <row r="206" spans="1:26" ht="15">
      <c r="A206" t="s">
        <v>854</v>
      </c>
      <c r="B206">
        <v>143</v>
      </c>
      <c r="C206" t="s">
        <v>240</v>
      </c>
      <c r="D206" t="s">
        <v>855</v>
      </c>
      <c r="F206" t="s">
        <v>856</v>
      </c>
      <c r="G206" t="s">
        <v>31</v>
      </c>
      <c r="H206" t="s">
        <v>32</v>
      </c>
      <c r="I206" s="13" t="s">
        <v>857</v>
      </c>
      <c r="J206" t="s">
        <v>34</v>
      </c>
      <c r="K206" s="2">
        <v>0</v>
      </c>
      <c r="L206" t="s">
        <v>35</v>
      </c>
      <c r="M206" s="2">
        <v>6000</v>
      </c>
      <c r="N206" t="s">
        <v>36</v>
      </c>
      <c r="O206" s="2">
        <v>25000</v>
      </c>
      <c r="P206" s="14">
        <f>K206+M206+O206</f>
        <v>31000</v>
      </c>
      <c r="Q206" s="13" t="s">
        <v>44</v>
      </c>
      <c r="R206" s="13" t="s">
        <v>45</v>
      </c>
      <c r="S206" s="15">
        <v>0.19</v>
      </c>
      <c r="T206" s="16">
        <v>45800</v>
      </c>
      <c r="U206" s="16">
        <v>196500</v>
      </c>
      <c r="V206" s="24">
        <v>242300</v>
      </c>
      <c r="W206" s="17">
        <f>V206-P206</f>
        <v>211300</v>
      </c>
      <c r="X206" s="21">
        <f>W206*0.0169</f>
        <v>3570.97</v>
      </c>
      <c r="Y206" s="22">
        <v>3245.64</v>
      </c>
      <c r="Z206" s="20">
        <f>X206-Y206</f>
        <v>325.3299999999999</v>
      </c>
    </row>
    <row r="207" spans="1:26" ht="15">
      <c r="A207" t="s">
        <v>858</v>
      </c>
      <c r="B207">
        <v>1166</v>
      </c>
      <c r="C207" t="s">
        <v>72</v>
      </c>
      <c r="D207" t="s">
        <v>859</v>
      </c>
      <c r="E207" t="s">
        <v>860</v>
      </c>
      <c r="F207" t="s">
        <v>861</v>
      </c>
      <c r="G207" t="s">
        <v>31</v>
      </c>
      <c r="H207" t="s">
        <v>32</v>
      </c>
      <c r="I207" s="13" t="s">
        <v>33</v>
      </c>
      <c r="J207" t="s">
        <v>34</v>
      </c>
      <c r="K207" s="2">
        <v>0</v>
      </c>
      <c r="L207" t="s">
        <v>36</v>
      </c>
      <c r="M207" s="2">
        <v>25000</v>
      </c>
      <c r="O207" s="2">
        <v>0</v>
      </c>
      <c r="P207" s="14">
        <f>K207+M207+O207</f>
        <v>25000</v>
      </c>
      <c r="Q207" s="13" t="s">
        <v>217</v>
      </c>
      <c r="R207" s="13" t="s">
        <v>218</v>
      </c>
      <c r="S207" s="15">
        <v>0.16999999999999998</v>
      </c>
      <c r="T207" s="16">
        <v>60700</v>
      </c>
      <c r="U207" s="16">
        <v>246400</v>
      </c>
      <c r="V207" s="24">
        <v>307100</v>
      </c>
      <c r="W207" s="17">
        <f>V207-P207</f>
        <v>282100</v>
      </c>
      <c r="X207" s="21">
        <f>W207*0.0169</f>
        <v>4767.49</v>
      </c>
      <c r="Y207" s="22">
        <v>4208.52</v>
      </c>
      <c r="Z207" s="20">
        <f>X207-Y207</f>
        <v>558.9699999999993</v>
      </c>
    </row>
    <row r="208" spans="1:26" ht="15">
      <c r="A208" t="s">
        <v>862</v>
      </c>
      <c r="B208">
        <v>4</v>
      </c>
      <c r="C208" t="s">
        <v>863</v>
      </c>
      <c r="D208" t="s">
        <v>864</v>
      </c>
      <c r="F208" t="s">
        <v>865</v>
      </c>
      <c r="G208" t="s">
        <v>31</v>
      </c>
      <c r="H208" t="s">
        <v>32</v>
      </c>
      <c r="I208" s="13" t="s">
        <v>866</v>
      </c>
      <c r="J208" t="s">
        <v>34</v>
      </c>
      <c r="K208" s="2">
        <v>0</v>
      </c>
      <c r="L208" t="s">
        <v>36</v>
      </c>
      <c r="M208" s="2">
        <v>25000</v>
      </c>
      <c r="O208" s="2">
        <v>0</v>
      </c>
      <c r="P208" s="14">
        <f>K208+M208+O208</f>
        <v>25000</v>
      </c>
      <c r="Q208" s="13" t="s">
        <v>44</v>
      </c>
      <c r="R208" s="13" t="s">
        <v>45</v>
      </c>
      <c r="S208" s="15">
        <v>0.16999999999999998</v>
      </c>
      <c r="T208" s="16">
        <v>44300</v>
      </c>
      <c r="U208" s="16">
        <v>115900</v>
      </c>
      <c r="V208" s="24">
        <v>160200</v>
      </c>
      <c r="W208" s="17">
        <f>V208-P208</f>
        <v>135200</v>
      </c>
      <c r="X208" s="21">
        <f>W208*0.0169</f>
        <v>2284.8799999999997</v>
      </c>
      <c r="Y208" s="22">
        <v>2142</v>
      </c>
      <c r="Z208" s="20">
        <f>X208-Y208</f>
        <v>142.87999999999965</v>
      </c>
    </row>
    <row r="209" spans="1:26" ht="15">
      <c r="A209" t="s">
        <v>867</v>
      </c>
      <c r="B209">
        <v>481</v>
      </c>
      <c r="C209" t="s">
        <v>97</v>
      </c>
      <c r="D209" t="s">
        <v>868</v>
      </c>
      <c r="F209" t="s">
        <v>869</v>
      </c>
      <c r="G209" t="s">
        <v>31</v>
      </c>
      <c r="H209" t="s">
        <v>32</v>
      </c>
      <c r="I209" s="13" t="s">
        <v>33</v>
      </c>
      <c r="J209" t="s">
        <v>34</v>
      </c>
      <c r="K209" s="2">
        <v>0</v>
      </c>
      <c r="L209" t="s">
        <v>36</v>
      </c>
      <c r="M209" s="2">
        <v>25000</v>
      </c>
      <c r="O209" s="2">
        <v>0</v>
      </c>
      <c r="P209" s="14">
        <f>K209+M209+O209</f>
        <v>25000</v>
      </c>
      <c r="Q209" s="13" t="s">
        <v>44</v>
      </c>
      <c r="R209" s="13" t="s">
        <v>45</v>
      </c>
      <c r="S209" s="15">
        <v>0.05</v>
      </c>
      <c r="T209" s="16">
        <v>25100</v>
      </c>
      <c r="U209" s="16">
        <v>213000</v>
      </c>
      <c r="V209" s="24">
        <v>238100</v>
      </c>
      <c r="W209" s="17">
        <f>V209-P209</f>
        <v>213100</v>
      </c>
      <c r="X209" s="21">
        <f>W209*0.0169</f>
        <v>3601.39</v>
      </c>
      <c r="Y209" s="22">
        <v>3257.88</v>
      </c>
      <c r="Z209" s="20">
        <f>X209-Y209</f>
        <v>343.50999999999976</v>
      </c>
    </row>
    <row r="210" spans="1:26" ht="15">
      <c r="A210" t="s">
        <v>870</v>
      </c>
      <c r="B210">
        <v>41</v>
      </c>
      <c r="C210" t="s">
        <v>719</v>
      </c>
      <c r="D210" t="s">
        <v>871</v>
      </c>
      <c r="E210" t="s">
        <v>872</v>
      </c>
      <c r="F210" t="s">
        <v>873</v>
      </c>
      <c r="G210" t="s">
        <v>31</v>
      </c>
      <c r="H210" t="s">
        <v>32</v>
      </c>
      <c r="I210" s="13" t="s">
        <v>33</v>
      </c>
      <c r="J210" t="s">
        <v>34</v>
      </c>
      <c r="K210" s="2">
        <v>0</v>
      </c>
      <c r="L210" t="s">
        <v>36</v>
      </c>
      <c r="M210" s="2">
        <v>25000</v>
      </c>
      <c r="O210" s="2">
        <v>0</v>
      </c>
      <c r="P210" s="14">
        <f>K210+M210+O210</f>
        <v>25000</v>
      </c>
      <c r="Q210" s="13" t="s">
        <v>44</v>
      </c>
      <c r="R210" s="13" t="s">
        <v>45</v>
      </c>
      <c r="S210" s="15">
        <v>0.32</v>
      </c>
      <c r="T210" s="16">
        <v>61800</v>
      </c>
      <c r="U210" s="16">
        <v>157400</v>
      </c>
      <c r="V210" s="24">
        <v>219200</v>
      </c>
      <c r="W210" s="17">
        <f>V210-P210</f>
        <v>194200</v>
      </c>
      <c r="X210" s="21">
        <f>W210*0.0169</f>
        <v>3281.9799999999996</v>
      </c>
      <c r="Y210" s="22">
        <v>2815.2</v>
      </c>
      <c r="Z210" s="20">
        <f>X210-Y210</f>
        <v>466.77999999999975</v>
      </c>
    </row>
    <row r="211" spans="1:26" ht="15">
      <c r="A211" t="s">
        <v>874</v>
      </c>
      <c r="B211">
        <v>285</v>
      </c>
      <c r="C211" t="s">
        <v>875</v>
      </c>
      <c r="D211" t="s">
        <v>876</v>
      </c>
      <c r="F211" t="s">
        <v>877</v>
      </c>
      <c r="G211" t="s">
        <v>31</v>
      </c>
      <c r="H211" t="s">
        <v>32</v>
      </c>
      <c r="I211" s="13" t="s">
        <v>33</v>
      </c>
      <c r="J211" t="s">
        <v>34</v>
      </c>
      <c r="K211" s="2">
        <v>0</v>
      </c>
      <c r="M211" s="2">
        <v>0</v>
      </c>
      <c r="O211" s="2">
        <v>0</v>
      </c>
      <c r="P211" s="14">
        <f>K211+M211+O211</f>
        <v>0</v>
      </c>
      <c r="Q211" s="13" t="s">
        <v>181</v>
      </c>
      <c r="R211" s="13" t="s">
        <v>182</v>
      </c>
      <c r="S211" s="15">
        <v>0</v>
      </c>
      <c r="T211" s="16">
        <v>192500</v>
      </c>
      <c r="U211" s="16">
        <v>374700</v>
      </c>
      <c r="V211" s="24">
        <v>567200</v>
      </c>
      <c r="W211" s="17">
        <f>V211-P211</f>
        <v>567200</v>
      </c>
      <c r="X211" s="18">
        <f>W211*0.0169</f>
        <v>9585.679999999998</v>
      </c>
      <c r="Y211" s="19">
        <v>10777.32</v>
      </c>
      <c r="Z211" s="20"/>
    </row>
    <row r="212" spans="1:26" ht="15">
      <c r="A212" t="s">
        <v>878</v>
      </c>
      <c r="B212">
        <v>35</v>
      </c>
      <c r="C212" t="s">
        <v>28</v>
      </c>
      <c r="D212" t="s">
        <v>879</v>
      </c>
      <c r="F212" t="s">
        <v>880</v>
      </c>
      <c r="G212" t="s">
        <v>31</v>
      </c>
      <c r="H212" t="s">
        <v>32</v>
      </c>
      <c r="I212" s="13" t="s">
        <v>33</v>
      </c>
      <c r="J212" t="s">
        <v>34</v>
      </c>
      <c r="K212" s="2">
        <v>0</v>
      </c>
      <c r="L212" t="s">
        <v>36</v>
      </c>
      <c r="M212" s="2">
        <v>25000</v>
      </c>
      <c r="O212" s="2">
        <v>0</v>
      </c>
      <c r="P212" s="14">
        <f>K212+M212+O212</f>
        <v>25000</v>
      </c>
      <c r="Q212" s="13" t="s">
        <v>44</v>
      </c>
      <c r="R212" s="13" t="s">
        <v>45</v>
      </c>
      <c r="S212" s="15">
        <v>2.3</v>
      </c>
      <c r="T212" s="16">
        <v>65900</v>
      </c>
      <c r="U212" s="16">
        <v>172300</v>
      </c>
      <c r="V212" s="24">
        <v>238200</v>
      </c>
      <c r="W212" s="17">
        <f>V212-P212</f>
        <v>213200</v>
      </c>
      <c r="X212" s="21">
        <f>W212*0.0169</f>
        <v>3603.0799999999995</v>
      </c>
      <c r="Y212" s="22">
        <v>3425.16</v>
      </c>
      <c r="Z212" s="20">
        <f>X212-Y212</f>
        <v>177.91999999999962</v>
      </c>
    </row>
    <row r="213" spans="1:26" ht="15">
      <c r="A213" t="s">
        <v>881</v>
      </c>
      <c r="B213">
        <v>838</v>
      </c>
      <c r="C213" t="s">
        <v>72</v>
      </c>
      <c r="D213" t="s">
        <v>882</v>
      </c>
      <c r="F213" t="s">
        <v>883</v>
      </c>
      <c r="G213" t="s">
        <v>31</v>
      </c>
      <c r="H213" t="s">
        <v>32</v>
      </c>
      <c r="I213" s="13" t="s">
        <v>884</v>
      </c>
      <c r="J213" t="s">
        <v>34</v>
      </c>
      <c r="K213" s="2">
        <v>0</v>
      </c>
      <c r="L213" t="s">
        <v>36</v>
      </c>
      <c r="M213" s="2">
        <v>25000</v>
      </c>
      <c r="O213" s="2">
        <v>0</v>
      </c>
      <c r="P213" s="14">
        <f>K213+M213+O213</f>
        <v>25000</v>
      </c>
      <c r="Q213" s="13" t="s">
        <v>217</v>
      </c>
      <c r="R213" s="13" t="s">
        <v>218</v>
      </c>
      <c r="S213" s="15">
        <v>0.29</v>
      </c>
      <c r="T213" s="16">
        <v>50700</v>
      </c>
      <c r="U213" s="16">
        <v>436300</v>
      </c>
      <c r="V213" s="24">
        <v>487000</v>
      </c>
      <c r="W213" s="17">
        <f>V213-P213</f>
        <v>462000</v>
      </c>
      <c r="X213" s="21">
        <f>W213*0.0169</f>
        <v>7807.799999999999</v>
      </c>
      <c r="Y213" s="22">
        <v>6868.68</v>
      </c>
      <c r="Z213" s="20">
        <f>X213-Y213</f>
        <v>939.119999999999</v>
      </c>
    </row>
    <row r="214" spans="1:26" ht="15">
      <c r="A214" t="s">
        <v>885</v>
      </c>
      <c r="B214">
        <v>32</v>
      </c>
      <c r="C214" t="s">
        <v>403</v>
      </c>
      <c r="D214" t="s">
        <v>886</v>
      </c>
      <c r="F214" t="s">
        <v>887</v>
      </c>
      <c r="G214" t="s">
        <v>31</v>
      </c>
      <c r="H214" t="s">
        <v>32</v>
      </c>
      <c r="I214" s="13" t="s">
        <v>888</v>
      </c>
      <c r="J214" t="s">
        <v>34</v>
      </c>
      <c r="K214" s="2">
        <v>0</v>
      </c>
      <c r="L214" t="s">
        <v>36</v>
      </c>
      <c r="M214" s="2">
        <v>25000</v>
      </c>
      <c r="O214" s="2">
        <v>0</v>
      </c>
      <c r="P214" s="14">
        <f>K214+M214+O214</f>
        <v>25000</v>
      </c>
      <c r="Q214" s="13" t="s">
        <v>44</v>
      </c>
      <c r="R214" s="13" t="s">
        <v>45</v>
      </c>
      <c r="S214" s="15">
        <v>0.18</v>
      </c>
      <c r="T214" s="16">
        <v>45100</v>
      </c>
      <c r="U214" s="16">
        <v>147700</v>
      </c>
      <c r="V214" s="24">
        <v>192800</v>
      </c>
      <c r="W214" s="17">
        <f>V214-P214</f>
        <v>167800</v>
      </c>
      <c r="X214" s="21">
        <f>W214*0.0169</f>
        <v>2835.8199999999997</v>
      </c>
      <c r="Y214" s="22">
        <v>2560.2</v>
      </c>
      <c r="Z214" s="20">
        <f>X214-Y214</f>
        <v>275.6199999999999</v>
      </c>
    </row>
    <row r="215" spans="1:26" ht="15">
      <c r="A215" t="s">
        <v>889</v>
      </c>
      <c r="B215">
        <v>61</v>
      </c>
      <c r="C215" t="s">
        <v>28</v>
      </c>
      <c r="D215" t="s">
        <v>890</v>
      </c>
      <c r="F215" t="s">
        <v>891</v>
      </c>
      <c r="G215" t="s">
        <v>31</v>
      </c>
      <c r="H215" t="s">
        <v>32</v>
      </c>
      <c r="I215" s="13" t="s">
        <v>304</v>
      </c>
      <c r="J215" t="s">
        <v>34</v>
      </c>
      <c r="K215" s="2">
        <v>0</v>
      </c>
      <c r="L215" t="s">
        <v>36</v>
      </c>
      <c r="M215" s="2">
        <v>25000</v>
      </c>
      <c r="N215" t="s">
        <v>164</v>
      </c>
      <c r="O215" s="2">
        <v>6000</v>
      </c>
      <c r="P215" s="14">
        <f>K215+M215+O215</f>
        <v>31000</v>
      </c>
      <c r="Q215" s="13" t="s">
        <v>44</v>
      </c>
      <c r="R215" s="13" t="s">
        <v>45</v>
      </c>
      <c r="S215" s="15">
        <v>1.7</v>
      </c>
      <c r="T215" s="16">
        <v>62600</v>
      </c>
      <c r="U215" s="16">
        <v>157500</v>
      </c>
      <c r="V215" s="24">
        <v>220100</v>
      </c>
      <c r="W215" s="17">
        <f>V215-P215</f>
        <v>189100</v>
      </c>
      <c r="X215" s="21">
        <f>W215*0.0169</f>
        <v>3195.7899999999995</v>
      </c>
      <c r="Y215" s="22">
        <v>2949.84</v>
      </c>
      <c r="Z215" s="20">
        <f>X215-Y215</f>
        <v>245.94999999999936</v>
      </c>
    </row>
    <row r="216" spans="1:26" ht="15">
      <c r="A216" t="s">
        <v>892</v>
      </c>
      <c r="B216">
        <v>134</v>
      </c>
      <c r="C216" t="s">
        <v>403</v>
      </c>
      <c r="D216" t="s">
        <v>893</v>
      </c>
      <c r="F216" t="s">
        <v>894</v>
      </c>
      <c r="G216" t="s">
        <v>31</v>
      </c>
      <c r="H216" t="s">
        <v>32</v>
      </c>
      <c r="I216" s="13" t="s">
        <v>774</v>
      </c>
      <c r="J216" t="s">
        <v>34</v>
      </c>
      <c r="K216" s="2">
        <v>0</v>
      </c>
      <c r="L216" t="s">
        <v>36</v>
      </c>
      <c r="M216" s="2">
        <v>25000</v>
      </c>
      <c r="O216" s="2">
        <v>0</v>
      </c>
      <c r="P216" s="14">
        <f>K216+M216+O216</f>
        <v>25000</v>
      </c>
      <c r="Q216" s="13" t="s">
        <v>44</v>
      </c>
      <c r="R216" s="13" t="s">
        <v>45</v>
      </c>
      <c r="S216" s="15">
        <v>0.18</v>
      </c>
      <c r="T216" s="16">
        <v>45100</v>
      </c>
      <c r="U216" s="16">
        <v>179700</v>
      </c>
      <c r="V216" s="24">
        <v>224800</v>
      </c>
      <c r="W216" s="17">
        <f>V216-P216</f>
        <v>199800</v>
      </c>
      <c r="X216" s="21">
        <f>W216*0.0169</f>
        <v>3376.62</v>
      </c>
      <c r="Y216" s="22">
        <v>3227.28</v>
      </c>
      <c r="Z216" s="20">
        <f>X216-Y216</f>
        <v>149.3399999999997</v>
      </c>
    </row>
    <row r="217" spans="1:26" ht="15">
      <c r="A217" t="s">
        <v>895</v>
      </c>
      <c r="B217">
        <v>46</v>
      </c>
      <c r="C217" t="s">
        <v>342</v>
      </c>
      <c r="D217" t="s">
        <v>896</v>
      </c>
      <c r="F217" t="s">
        <v>897</v>
      </c>
      <c r="G217" t="s">
        <v>31</v>
      </c>
      <c r="H217" t="s">
        <v>32</v>
      </c>
      <c r="I217" s="13" t="s">
        <v>898</v>
      </c>
      <c r="J217" t="s">
        <v>34</v>
      </c>
      <c r="K217" s="2">
        <v>0</v>
      </c>
      <c r="L217" t="s">
        <v>36</v>
      </c>
      <c r="M217" s="2">
        <v>25000</v>
      </c>
      <c r="O217" s="2">
        <v>0</v>
      </c>
      <c r="P217" s="14">
        <f>K217+M217+O217</f>
        <v>25000</v>
      </c>
      <c r="Q217" s="13" t="s">
        <v>44</v>
      </c>
      <c r="R217" s="13" t="s">
        <v>45</v>
      </c>
      <c r="S217" s="15">
        <v>0.22999999999999998</v>
      </c>
      <c r="T217" s="16">
        <v>48800</v>
      </c>
      <c r="U217" s="16">
        <v>210900</v>
      </c>
      <c r="V217" s="24">
        <v>259700</v>
      </c>
      <c r="W217" s="17">
        <f>V217-P217</f>
        <v>234700</v>
      </c>
      <c r="X217" s="21">
        <f>W217*0.0169</f>
        <v>3966.43</v>
      </c>
      <c r="Y217" s="22">
        <v>3623.04</v>
      </c>
      <c r="Z217" s="20">
        <f>X217-Y217</f>
        <v>343.3899999999999</v>
      </c>
    </row>
    <row r="218" spans="1:26" ht="15">
      <c r="A218" t="s">
        <v>899</v>
      </c>
      <c r="B218">
        <v>709</v>
      </c>
      <c r="C218" t="s">
        <v>62</v>
      </c>
      <c r="D218" t="s">
        <v>900</v>
      </c>
      <c r="F218" t="s">
        <v>901</v>
      </c>
      <c r="G218" t="s">
        <v>31</v>
      </c>
      <c r="H218" t="s">
        <v>32</v>
      </c>
      <c r="I218" s="13" t="s">
        <v>33</v>
      </c>
      <c r="J218" t="s">
        <v>34</v>
      </c>
      <c r="K218" s="2">
        <v>0</v>
      </c>
      <c r="L218" t="s">
        <v>36</v>
      </c>
      <c r="M218" s="2">
        <v>25000</v>
      </c>
      <c r="N218" t="s">
        <v>116</v>
      </c>
      <c r="O218" s="2">
        <v>6000</v>
      </c>
      <c r="P218" s="14">
        <f>K218+M218+O218</f>
        <v>31000</v>
      </c>
      <c r="Q218" s="13" t="s">
        <v>44</v>
      </c>
      <c r="R218" s="13" t="s">
        <v>45</v>
      </c>
      <c r="S218" s="15">
        <v>0.2</v>
      </c>
      <c r="T218" s="16">
        <v>38100</v>
      </c>
      <c r="U218" s="16">
        <v>380700</v>
      </c>
      <c r="V218" s="24">
        <v>418800</v>
      </c>
      <c r="W218" s="17">
        <f>V218-P218</f>
        <v>387800</v>
      </c>
      <c r="X218" s="21">
        <f>W218*0.0169</f>
        <v>6553.82</v>
      </c>
      <c r="Y218" s="22">
        <v>5954.76</v>
      </c>
      <c r="Z218" s="20">
        <f>X218-Y218</f>
        <v>599.0599999999995</v>
      </c>
    </row>
    <row r="219" spans="1:26" ht="15">
      <c r="A219" t="s">
        <v>902</v>
      </c>
      <c r="B219">
        <v>211</v>
      </c>
      <c r="C219" t="s">
        <v>62</v>
      </c>
      <c r="D219" t="s">
        <v>903</v>
      </c>
      <c r="F219" t="s">
        <v>904</v>
      </c>
      <c r="G219" t="s">
        <v>31</v>
      </c>
      <c r="H219" t="s">
        <v>32</v>
      </c>
      <c r="I219" s="13" t="s">
        <v>33</v>
      </c>
      <c r="J219" t="s">
        <v>34</v>
      </c>
      <c r="K219" s="2">
        <v>0</v>
      </c>
      <c r="L219" t="s">
        <v>35</v>
      </c>
      <c r="M219" s="2">
        <v>6000</v>
      </c>
      <c r="N219" t="s">
        <v>36</v>
      </c>
      <c r="O219" s="2">
        <v>25000</v>
      </c>
      <c r="P219" s="14">
        <f>K219+M219+O219</f>
        <v>31000</v>
      </c>
      <c r="Q219" s="13" t="s">
        <v>44</v>
      </c>
      <c r="R219" s="13" t="s">
        <v>45</v>
      </c>
      <c r="S219" s="15">
        <v>0.27</v>
      </c>
      <c r="T219" s="16">
        <v>54600</v>
      </c>
      <c r="U219" s="16">
        <v>133500</v>
      </c>
      <c r="V219" s="24">
        <v>188100</v>
      </c>
      <c r="W219" s="17">
        <f>V219-P219</f>
        <v>157100</v>
      </c>
      <c r="X219" s="21">
        <f>W219*0.0169</f>
        <v>2654.99</v>
      </c>
      <c r="Y219" s="22">
        <v>2405.16</v>
      </c>
      <c r="Z219" s="20">
        <f>X219-Y219</f>
        <v>249.82999999999993</v>
      </c>
    </row>
    <row r="220" spans="1:26" ht="15">
      <c r="A220" t="s">
        <v>905</v>
      </c>
      <c r="B220">
        <v>1198</v>
      </c>
      <c r="C220" t="s">
        <v>62</v>
      </c>
      <c r="D220" t="s">
        <v>906</v>
      </c>
      <c r="F220" t="s">
        <v>907</v>
      </c>
      <c r="G220" t="s">
        <v>908</v>
      </c>
      <c r="H220" t="s">
        <v>32</v>
      </c>
      <c r="I220" s="13" t="s">
        <v>33</v>
      </c>
      <c r="J220" t="s">
        <v>34</v>
      </c>
      <c r="K220" s="2">
        <v>0</v>
      </c>
      <c r="L220" t="s">
        <v>36</v>
      </c>
      <c r="M220" s="2">
        <v>25000</v>
      </c>
      <c r="O220" s="2">
        <v>0</v>
      </c>
      <c r="P220" s="14">
        <f>K220+M220+O220</f>
        <v>25000</v>
      </c>
      <c r="Q220" s="13" t="s">
        <v>44</v>
      </c>
      <c r="R220" s="13" t="s">
        <v>45</v>
      </c>
      <c r="S220" s="15">
        <v>0.32</v>
      </c>
      <c r="T220" s="16">
        <v>61800</v>
      </c>
      <c r="U220" s="16">
        <v>137100</v>
      </c>
      <c r="V220" s="24">
        <v>198900</v>
      </c>
      <c r="W220" s="17">
        <f>V220-P220</f>
        <v>173900</v>
      </c>
      <c r="X220" s="21">
        <f>W220*0.0169</f>
        <v>2938.91</v>
      </c>
      <c r="Y220" s="22">
        <v>2478.6</v>
      </c>
      <c r="Z220" s="20">
        <f>X220-Y220</f>
        <v>460.30999999999995</v>
      </c>
    </row>
    <row r="221" spans="1:26" ht="15">
      <c r="A221" t="s">
        <v>909</v>
      </c>
      <c r="B221">
        <v>205</v>
      </c>
      <c r="C221" t="s">
        <v>395</v>
      </c>
      <c r="D221" t="s">
        <v>910</v>
      </c>
      <c r="F221" t="s">
        <v>911</v>
      </c>
      <c r="G221" t="s">
        <v>31</v>
      </c>
      <c r="H221" t="s">
        <v>32</v>
      </c>
      <c r="I221" s="13" t="s">
        <v>33</v>
      </c>
      <c r="J221" t="s">
        <v>34</v>
      </c>
      <c r="K221" s="2">
        <v>0</v>
      </c>
      <c r="L221" t="s">
        <v>36</v>
      </c>
      <c r="M221" s="2">
        <v>25000</v>
      </c>
      <c r="O221" s="2">
        <v>0</v>
      </c>
      <c r="P221" s="14">
        <f>K221+M221+O221</f>
        <v>25000</v>
      </c>
      <c r="Q221" s="13" t="s">
        <v>433</v>
      </c>
      <c r="R221" s="13" t="s">
        <v>434</v>
      </c>
      <c r="S221" s="15">
        <v>52</v>
      </c>
      <c r="T221" s="16">
        <v>584488</v>
      </c>
      <c r="U221" s="16">
        <v>918300</v>
      </c>
      <c r="V221" s="24">
        <v>1502788</v>
      </c>
      <c r="W221" s="17">
        <f>V221-P221</f>
        <v>1477788</v>
      </c>
      <c r="X221" s="21">
        <f>W221*0.0169</f>
        <v>24974.617199999997</v>
      </c>
      <c r="Y221" s="22">
        <v>23504.88</v>
      </c>
      <c r="Z221" s="20">
        <f>X221-Y221</f>
        <v>1469.737199999996</v>
      </c>
    </row>
    <row r="222" spans="1:26" ht="15">
      <c r="A222" t="s">
        <v>912</v>
      </c>
      <c r="B222">
        <v>1</v>
      </c>
      <c r="C222" t="s">
        <v>913</v>
      </c>
      <c r="D222" t="s">
        <v>914</v>
      </c>
      <c r="F222" t="s">
        <v>915</v>
      </c>
      <c r="G222" t="s">
        <v>31</v>
      </c>
      <c r="H222" t="s">
        <v>32</v>
      </c>
      <c r="I222" s="13" t="s">
        <v>916</v>
      </c>
      <c r="J222" t="s">
        <v>34</v>
      </c>
      <c r="K222" s="2">
        <v>0</v>
      </c>
      <c r="L222" t="s">
        <v>36</v>
      </c>
      <c r="M222" s="2">
        <v>25000</v>
      </c>
      <c r="O222" s="2">
        <v>0</v>
      </c>
      <c r="P222" s="14">
        <f>K222+M222+O222</f>
        <v>25000</v>
      </c>
      <c r="Q222" s="13" t="s">
        <v>44</v>
      </c>
      <c r="R222" s="13" t="s">
        <v>45</v>
      </c>
      <c r="S222" s="15">
        <v>0.64</v>
      </c>
      <c r="T222" s="16">
        <v>69600</v>
      </c>
      <c r="U222" s="16">
        <v>307800</v>
      </c>
      <c r="V222" s="24">
        <v>377400</v>
      </c>
      <c r="W222" s="17">
        <f>V222-P222</f>
        <v>352400</v>
      </c>
      <c r="X222" s="21">
        <f>W222*0.0169</f>
        <v>5955.5599999999995</v>
      </c>
      <c r="Y222" s="22">
        <v>5483.52</v>
      </c>
      <c r="Z222" s="20">
        <f>X222-Y222</f>
        <v>472.03999999999905</v>
      </c>
    </row>
    <row r="223" spans="1:26" ht="15">
      <c r="A223" t="s">
        <v>917</v>
      </c>
      <c r="B223">
        <v>9</v>
      </c>
      <c r="C223" t="s">
        <v>918</v>
      </c>
      <c r="D223" t="s">
        <v>919</v>
      </c>
      <c r="F223" t="s">
        <v>920</v>
      </c>
      <c r="G223" t="s">
        <v>31</v>
      </c>
      <c r="H223" t="s">
        <v>32</v>
      </c>
      <c r="I223" s="13" t="s">
        <v>33</v>
      </c>
      <c r="J223" t="s">
        <v>34</v>
      </c>
      <c r="K223" s="2">
        <v>0</v>
      </c>
      <c r="L223" t="s">
        <v>36</v>
      </c>
      <c r="M223" s="2">
        <v>25000</v>
      </c>
      <c r="O223" s="2">
        <v>0</v>
      </c>
      <c r="P223" s="14">
        <f>K223+M223+O223</f>
        <v>25000</v>
      </c>
      <c r="Q223" s="13" t="s">
        <v>44</v>
      </c>
      <c r="R223" s="13" t="s">
        <v>45</v>
      </c>
      <c r="S223" s="15">
        <v>0.16</v>
      </c>
      <c r="T223" s="16">
        <v>32100</v>
      </c>
      <c r="U223" s="16">
        <v>191800</v>
      </c>
      <c r="V223" s="24">
        <v>223900</v>
      </c>
      <c r="W223" s="17">
        <f>V223-P223</f>
        <v>198900</v>
      </c>
      <c r="X223" s="21">
        <f>W223*0.0169</f>
        <v>3361.41</v>
      </c>
      <c r="Y223" s="22">
        <v>3115.08</v>
      </c>
      <c r="Z223" s="20">
        <f>X223-Y223</f>
        <v>246.32999999999993</v>
      </c>
    </row>
    <row r="224" spans="1:26" ht="15">
      <c r="A224" t="s">
        <v>921</v>
      </c>
      <c r="B224">
        <v>44</v>
      </c>
      <c r="C224" t="s">
        <v>922</v>
      </c>
      <c r="D224" t="s">
        <v>923</v>
      </c>
      <c r="F224" t="s">
        <v>924</v>
      </c>
      <c r="G224" t="s">
        <v>31</v>
      </c>
      <c r="H224" t="s">
        <v>32</v>
      </c>
      <c r="I224" s="13" t="s">
        <v>925</v>
      </c>
      <c r="J224" t="s">
        <v>34</v>
      </c>
      <c r="K224" s="2">
        <v>0</v>
      </c>
      <c r="L224" t="s">
        <v>36</v>
      </c>
      <c r="M224" s="2">
        <v>25000</v>
      </c>
      <c r="O224" s="2">
        <v>0</v>
      </c>
      <c r="P224" s="14">
        <f>K224+M224+O224</f>
        <v>25000</v>
      </c>
      <c r="Q224" s="13" t="s">
        <v>44</v>
      </c>
      <c r="R224" s="13" t="s">
        <v>45</v>
      </c>
      <c r="S224" s="15">
        <v>0.3</v>
      </c>
      <c r="T224" s="16">
        <v>49900</v>
      </c>
      <c r="U224" s="16">
        <v>180200</v>
      </c>
      <c r="V224" s="24">
        <v>230100</v>
      </c>
      <c r="W224" s="17">
        <f>V224-P224</f>
        <v>205100</v>
      </c>
      <c r="X224" s="21">
        <f>W224*0.0169</f>
        <v>3466.1899999999996</v>
      </c>
      <c r="Y224" s="22">
        <v>3164.04</v>
      </c>
      <c r="Z224" s="20">
        <f>X224-Y224</f>
        <v>302.14999999999964</v>
      </c>
    </row>
    <row r="225" spans="1:26" ht="15">
      <c r="A225" t="s">
        <v>926</v>
      </c>
      <c r="B225">
        <v>370</v>
      </c>
      <c r="C225" t="s">
        <v>296</v>
      </c>
      <c r="D225" t="s">
        <v>927</v>
      </c>
      <c r="F225" t="s">
        <v>928</v>
      </c>
      <c r="G225" t="s">
        <v>31</v>
      </c>
      <c r="H225" t="s">
        <v>32</v>
      </c>
      <c r="I225" s="13" t="s">
        <v>33</v>
      </c>
      <c r="J225" t="s">
        <v>34</v>
      </c>
      <c r="K225" s="2">
        <v>0</v>
      </c>
      <c r="L225" t="s">
        <v>36</v>
      </c>
      <c r="M225" s="2">
        <v>25000</v>
      </c>
      <c r="O225" s="2">
        <v>0</v>
      </c>
      <c r="P225" s="14">
        <f>K225+M225+O225</f>
        <v>25000</v>
      </c>
      <c r="Q225" s="13" t="s">
        <v>44</v>
      </c>
      <c r="R225" s="13" t="s">
        <v>45</v>
      </c>
      <c r="S225" s="15">
        <v>0.22000000000000003</v>
      </c>
      <c r="T225" s="16">
        <v>150300</v>
      </c>
      <c r="U225" s="16">
        <v>210800</v>
      </c>
      <c r="V225" s="24">
        <v>361100</v>
      </c>
      <c r="W225" s="17">
        <f>V225-P225</f>
        <v>336100</v>
      </c>
      <c r="X225" s="18">
        <f>W225*0.0169</f>
        <v>5680.089999999999</v>
      </c>
      <c r="Y225" s="19">
        <v>5754.84</v>
      </c>
      <c r="Z225" s="20"/>
    </row>
    <row r="226" spans="1:26" ht="15">
      <c r="A226" t="s">
        <v>929</v>
      </c>
      <c r="B226">
        <v>38</v>
      </c>
      <c r="C226" t="s">
        <v>292</v>
      </c>
      <c r="D226" t="s">
        <v>930</v>
      </c>
      <c r="F226" t="s">
        <v>931</v>
      </c>
      <c r="G226" t="s">
        <v>31</v>
      </c>
      <c r="H226" t="s">
        <v>32</v>
      </c>
      <c r="I226" s="13" t="s">
        <v>932</v>
      </c>
      <c r="J226" t="s">
        <v>34</v>
      </c>
      <c r="K226" s="2">
        <v>0</v>
      </c>
      <c r="L226" t="s">
        <v>36</v>
      </c>
      <c r="M226" s="2">
        <v>25000</v>
      </c>
      <c r="O226" s="2">
        <v>0</v>
      </c>
      <c r="P226" s="14">
        <f>K226+M226+O226</f>
        <v>25000</v>
      </c>
      <c r="Q226" s="13" t="s">
        <v>44</v>
      </c>
      <c r="R226" s="13" t="s">
        <v>45</v>
      </c>
      <c r="S226" s="15">
        <v>0.65</v>
      </c>
      <c r="T226" s="16">
        <v>49800</v>
      </c>
      <c r="U226" s="16">
        <v>185900</v>
      </c>
      <c r="V226" s="24">
        <v>235700</v>
      </c>
      <c r="W226" s="17">
        <f>V226-P226</f>
        <v>210700</v>
      </c>
      <c r="X226" s="21">
        <f>W226*0.0169</f>
        <v>3560.8299999999995</v>
      </c>
      <c r="Y226" s="22">
        <v>3398.64</v>
      </c>
      <c r="Z226" s="20">
        <f>X226-Y226</f>
        <v>162.1899999999996</v>
      </c>
    </row>
    <row r="227" spans="1:26" ht="15">
      <c r="A227" t="s">
        <v>933</v>
      </c>
      <c r="B227">
        <v>138</v>
      </c>
      <c r="C227" t="s">
        <v>421</v>
      </c>
      <c r="D227" t="s">
        <v>934</v>
      </c>
      <c r="F227" t="s">
        <v>935</v>
      </c>
      <c r="G227" t="s">
        <v>31</v>
      </c>
      <c r="H227" t="s">
        <v>32</v>
      </c>
      <c r="I227" s="13" t="s">
        <v>936</v>
      </c>
      <c r="J227" t="s">
        <v>34</v>
      </c>
      <c r="K227" s="2">
        <v>0</v>
      </c>
      <c r="L227" t="s">
        <v>36</v>
      </c>
      <c r="M227" s="2">
        <v>25000</v>
      </c>
      <c r="N227" t="s">
        <v>35</v>
      </c>
      <c r="O227" s="2">
        <v>6000</v>
      </c>
      <c r="P227" s="14">
        <f>K227+M227+O227</f>
        <v>31000</v>
      </c>
      <c r="Q227" s="13" t="s">
        <v>44</v>
      </c>
      <c r="R227" s="13" t="s">
        <v>45</v>
      </c>
      <c r="S227" s="15">
        <v>0.62</v>
      </c>
      <c r="T227" s="16">
        <v>54500</v>
      </c>
      <c r="U227" s="16">
        <v>328800</v>
      </c>
      <c r="V227" s="24">
        <v>383300</v>
      </c>
      <c r="W227" s="17">
        <f>V227-P227</f>
        <v>352300</v>
      </c>
      <c r="X227" s="21">
        <f>W227*0.0169</f>
        <v>5953.869999999999</v>
      </c>
      <c r="Y227" s="22">
        <v>5701.8</v>
      </c>
      <c r="Z227" s="20">
        <f>X227-Y227</f>
        <v>252.0699999999988</v>
      </c>
    </row>
    <row r="228" spans="1:26" ht="15">
      <c r="A228" t="s">
        <v>937</v>
      </c>
      <c r="B228">
        <v>16</v>
      </c>
      <c r="C228" t="s">
        <v>938</v>
      </c>
      <c r="D228" t="s">
        <v>939</v>
      </c>
      <c r="F228" t="s">
        <v>940</v>
      </c>
      <c r="G228" t="s">
        <v>31</v>
      </c>
      <c r="H228" t="s">
        <v>32</v>
      </c>
      <c r="I228" s="13" t="s">
        <v>33</v>
      </c>
      <c r="J228" t="s">
        <v>34</v>
      </c>
      <c r="K228" s="2">
        <v>0</v>
      </c>
      <c r="L228" t="s">
        <v>36</v>
      </c>
      <c r="M228" s="2">
        <v>25000</v>
      </c>
      <c r="O228" s="2">
        <v>0</v>
      </c>
      <c r="P228" s="14">
        <f>K228+M228+O228</f>
        <v>25000</v>
      </c>
      <c r="Q228" s="13" t="s">
        <v>44</v>
      </c>
      <c r="R228" s="13" t="s">
        <v>45</v>
      </c>
      <c r="S228" s="15">
        <v>2</v>
      </c>
      <c r="T228" s="16">
        <v>122050</v>
      </c>
      <c r="U228" s="16">
        <v>405900</v>
      </c>
      <c r="V228" s="24">
        <v>527950</v>
      </c>
      <c r="W228" s="17">
        <f>V228-P228</f>
        <v>502950</v>
      </c>
      <c r="X228" s="21">
        <f>W228*0.0169</f>
        <v>8499.855</v>
      </c>
      <c r="Y228" s="22">
        <v>8472.12</v>
      </c>
      <c r="Z228" s="20">
        <f>X228-Y228</f>
        <v>27.734999999998763</v>
      </c>
    </row>
    <row r="229" spans="1:26" ht="15">
      <c r="A229" t="s">
        <v>941</v>
      </c>
      <c r="B229">
        <v>12</v>
      </c>
      <c r="C229" t="s">
        <v>942</v>
      </c>
      <c r="D229" t="s">
        <v>943</v>
      </c>
      <c r="F229" t="s">
        <v>944</v>
      </c>
      <c r="G229" t="s">
        <v>31</v>
      </c>
      <c r="H229" t="s">
        <v>32</v>
      </c>
      <c r="I229" s="13" t="s">
        <v>945</v>
      </c>
      <c r="J229" t="s">
        <v>34</v>
      </c>
      <c r="K229" s="2">
        <v>0</v>
      </c>
      <c r="L229" t="s">
        <v>116</v>
      </c>
      <c r="M229" s="2">
        <v>6000</v>
      </c>
      <c r="N229" t="s">
        <v>36</v>
      </c>
      <c r="O229" s="2">
        <v>25000</v>
      </c>
      <c r="P229" s="14">
        <f>K229+M229+O229</f>
        <v>31000</v>
      </c>
      <c r="Q229" s="13" t="s">
        <v>44</v>
      </c>
      <c r="R229" s="13" t="s">
        <v>45</v>
      </c>
      <c r="S229" s="15">
        <v>2</v>
      </c>
      <c r="T229" s="16">
        <v>51400</v>
      </c>
      <c r="U229" s="16">
        <v>138100</v>
      </c>
      <c r="V229" s="24">
        <v>189500</v>
      </c>
      <c r="W229" s="17">
        <f>V229-P229</f>
        <v>158500</v>
      </c>
      <c r="X229" s="21">
        <f>W229*0.0169</f>
        <v>2678.6499999999996</v>
      </c>
      <c r="Y229" s="22">
        <v>2478.6</v>
      </c>
      <c r="Z229" s="20">
        <f>X229-Y229</f>
        <v>200.04999999999973</v>
      </c>
    </row>
    <row r="230" spans="1:26" ht="15">
      <c r="A230" t="s">
        <v>946</v>
      </c>
      <c r="B230">
        <v>28</v>
      </c>
      <c r="C230" t="s">
        <v>292</v>
      </c>
      <c r="D230" t="s">
        <v>947</v>
      </c>
      <c r="F230" t="s">
        <v>948</v>
      </c>
      <c r="G230" t="s">
        <v>31</v>
      </c>
      <c r="H230" t="s">
        <v>32</v>
      </c>
      <c r="I230" s="13" t="s">
        <v>932</v>
      </c>
      <c r="J230" t="s">
        <v>34</v>
      </c>
      <c r="K230" s="2">
        <v>0</v>
      </c>
      <c r="L230" t="s">
        <v>36</v>
      </c>
      <c r="M230" s="2">
        <v>25000</v>
      </c>
      <c r="O230" s="2">
        <v>0</v>
      </c>
      <c r="P230" s="14">
        <f>K230+M230+O230</f>
        <v>25000</v>
      </c>
      <c r="Q230" s="13" t="s">
        <v>44</v>
      </c>
      <c r="R230" s="13" t="s">
        <v>45</v>
      </c>
      <c r="S230" s="15">
        <v>1</v>
      </c>
      <c r="T230" s="16">
        <v>90600</v>
      </c>
      <c r="U230" s="16">
        <v>334600</v>
      </c>
      <c r="V230" s="24">
        <v>425200</v>
      </c>
      <c r="W230" s="17">
        <f>V230-P230</f>
        <v>400200</v>
      </c>
      <c r="X230" s="21">
        <f>W230*0.0169</f>
        <v>6763.379999999999</v>
      </c>
      <c r="Y230" s="22">
        <v>6452.52</v>
      </c>
      <c r="Z230" s="20">
        <f>X230-Y230</f>
        <v>310.85999999999876</v>
      </c>
    </row>
    <row r="231" spans="1:26" ht="15">
      <c r="A231" t="s">
        <v>949</v>
      </c>
      <c r="B231">
        <v>428</v>
      </c>
      <c r="C231" t="s">
        <v>97</v>
      </c>
      <c r="D231" t="s">
        <v>950</v>
      </c>
      <c r="F231" t="s">
        <v>951</v>
      </c>
      <c r="G231" t="s">
        <v>31</v>
      </c>
      <c r="H231" t="s">
        <v>32</v>
      </c>
      <c r="I231" s="13" t="s">
        <v>304</v>
      </c>
      <c r="J231" t="s">
        <v>34</v>
      </c>
      <c r="K231" s="2">
        <v>0</v>
      </c>
      <c r="L231" t="s">
        <v>36</v>
      </c>
      <c r="M231" s="2">
        <v>25000</v>
      </c>
      <c r="O231" s="2">
        <v>0</v>
      </c>
      <c r="P231" s="14">
        <f>K231+M231+O231</f>
        <v>25000</v>
      </c>
      <c r="Q231" s="13" t="s">
        <v>80</v>
      </c>
      <c r="R231" s="13" t="s">
        <v>81</v>
      </c>
      <c r="S231" s="15">
        <v>0.16999999999999998</v>
      </c>
      <c r="T231" s="16">
        <v>56400</v>
      </c>
      <c r="U231" s="16">
        <v>217700</v>
      </c>
      <c r="V231" s="24">
        <v>274100</v>
      </c>
      <c r="W231" s="17">
        <f>V231-P231</f>
        <v>249100</v>
      </c>
      <c r="X231" s="21">
        <f>W231*0.0169</f>
        <v>4209.79</v>
      </c>
      <c r="Y231" s="22">
        <v>3771.96</v>
      </c>
      <c r="Z231" s="20">
        <f>X231-Y231</f>
        <v>437.8299999999999</v>
      </c>
    </row>
    <row r="232" spans="1:26" ht="15">
      <c r="A232" t="s">
        <v>952</v>
      </c>
      <c r="B232">
        <v>1</v>
      </c>
      <c r="C232" t="s">
        <v>953</v>
      </c>
      <c r="D232" t="s">
        <v>954</v>
      </c>
      <c r="F232" t="s">
        <v>955</v>
      </c>
      <c r="G232" t="s">
        <v>31</v>
      </c>
      <c r="H232" t="s">
        <v>32</v>
      </c>
      <c r="I232" s="13" t="s">
        <v>33</v>
      </c>
      <c r="J232" t="s">
        <v>34</v>
      </c>
      <c r="K232" s="2">
        <v>0</v>
      </c>
      <c r="M232" s="2">
        <v>0</v>
      </c>
      <c r="O232" s="2">
        <v>0</v>
      </c>
      <c r="P232" s="14">
        <f>K232+M232+O232</f>
        <v>0</v>
      </c>
      <c r="Q232" s="13" t="s">
        <v>44</v>
      </c>
      <c r="R232" s="13" t="s">
        <v>45</v>
      </c>
      <c r="S232" s="15">
        <v>1.6</v>
      </c>
      <c r="T232" s="16">
        <v>121200</v>
      </c>
      <c r="U232" s="16">
        <v>1313600</v>
      </c>
      <c r="V232" s="24">
        <v>1434800</v>
      </c>
      <c r="W232" s="17">
        <f>V232-P232</f>
        <v>1434800</v>
      </c>
      <c r="X232" s="21">
        <f>W232*0.0169</f>
        <v>24248.12</v>
      </c>
      <c r="Y232" s="22">
        <v>23792.52</v>
      </c>
      <c r="Z232" s="20">
        <f>X232-Y232</f>
        <v>455.59999999999854</v>
      </c>
    </row>
    <row r="233" spans="1:26" ht="15">
      <c r="A233" t="s">
        <v>956</v>
      </c>
      <c r="B233">
        <v>52</v>
      </c>
      <c r="C233" t="s">
        <v>109</v>
      </c>
      <c r="D233" t="s">
        <v>957</v>
      </c>
      <c r="F233" t="s">
        <v>958</v>
      </c>
      <c r="G233" t="s">
        <v>31</v>
      </c>
      <c r="H233" t="s">
        <v>32</v>
      </c>
      <c r="I233" s="13" t="s">
        <v>304</v>
      </c>
      <c r="J233" t="s">
        <v>34</v>
      </c>
      <c r="K233" s="2">
        <v>0</v>
      </c>
      <c r="L233" t="s">
        <v>36</v>
      </c>
      <c r="M233" s="2">
        <v>25000</v>
      </c>
      <c r="O233" s="2">
        <v>0</v>
      </c>
      <c r="P233" s="14">
        <f>K233+M233+O233</f>
        <v>25000</v>
      </c>
      <c r="Q233" s="13" t="s">
        <v>44</v>
      </c>
      <c r="R233" s="13" t="s">
        <v>45</v>
      </c>
      <c r="S233" s="15">
        <v>0.1</v>
      </c>
      <c r="T233" s="16">
        <v>32000</v>
      </c>
      <c r="U233" s="16">
        <v>181300</v>
      </c>
      <c r="V233" s="24">
        <v>213300</v>
      </c>
      <c r="W233" s="17">
        <f>V233-P233</f>
        <v>188300</v>
      </c>
      <c r="X233" s="21">
        <f>W233*0.0169</f>
        <v>3182.2699999999995</v>
      </c>
      <c r="Y233" s="22">
        <v>2794.8</v>
      </c>
      <c r="Z233" s="20">
        <f>X233-Y233</f>
        <v>387.46999999999935</v>
      </c>
    </row>
    <row r="234" spans="1:26" ht="15">
      <c r="A234" t="s">
        <v>959</v>
      </c>
      <c r="B234">
        <v>9</v>
      </c>
      <c r="C234" t="s">
        <v>960</v>
      </c>
      <c r="D234" t="s">
        <v>961</v>
      </c>
      <c r="F234" t="s">
        <v>962</v>
      </c>
      <c r="G234" t="s">
        <v>31</v>
      </c>
      <c r="H234" t="s">
        <v>32</v>
      </c>
      <c r="I234" s="13" t="s">
        <v>963</v>
      </c>
      <c r="J234" t="s">
        <v>34</v>
      </c>
      <c r="K234" s="2">
        <v>0</v>
      </c>
      <c r="L234" t="s">
        <v>36</v>
      </c>
      <c r="M234" s="2">
        <v>25000</v>
      </c>
      <c r="O234" s="2">
        <v>0</v>
      </c>
      <c r="P234" s="14">
        <f>K234+M234+O234</f>
        <v>25000</v>
      </c>
      <c r="Q234" s="13" t="s">
        <v>44</v>
      </c>
      <c r="R234" s="13" t="s">
        <v>45</v>
      </c>
      <c r="S234" s="15">
        <v>0.19</v>
      </c>
      <c r="T234" s="16">
        <v>41700</v>
      </c>
      <c r="U234" s="16">
        <v>184600</v>
      </c>
      <c r="V234" s="24">
        <v>226300</v>
      </c>
      <c r="W234" s="17">
        <f>V234-P234</f>
        <v>201300</v>
      </c>
      <c r="X234" s="21">
        <f>W234*0.0169</f>
        <v>3401.97</v>
      </c>
      <c r="Y234" s="22">
        <v>3206.88</v>
      </c>
      <c r="Z234" s="20">
        <f>X234-Y234</f>
        <v>195.0899999999997</v>
      </c>
    </row>
    <row r="235" spans="1:26" ht="15">
      <c r="A235" t="s">
        <v>964</v>
      </c>
      <c r="B235">
        <v>1369</v>
      </c>
      <c r="C235" t="s">
        <v>72</v>
      </c>
      <c r="D235" t="s">
        <v>965</v>
      </c>
      <c r="E235" t="s">
        <v>966</v>
      </c>
      <c r="F235" t="s">
        <v>967</v>
      </c>
      <c r="G235" t="s">
        <v>31</v>
      </c>
      <c r="H235" t="s">
        <v>32</v>
      </c>
      <c r="I235" s="13" t="s">
        <v>33</v>
      </c>
      <c r="J235" t="s">
        <v>34</v>
      </c>
      <c r="K235" s="2">
        <v>0</v>
      </c>
      <c r="L235" t="s">
        <v>36</v>
      </c>
      <c r="M235" s="2">
        <v>25000</v>
      </c>
      <c r="O235" s="2">
        <v>0</v>
      </c>
      <c r="P235" s="14">
        <f>K235+M235+O235</f>
        <v>25000</v>
      </c>
      <c r="Q235" s="13" t="s">
        <v>223</v>
      </c>
      <c r="R235" s="13" t="s">
        <v>224</v>
      </c>
      <c r="S235" s="15">
        <v>1.76</v>
      </c>
      <c r="T235" s="16">
        <v>343068</v>
      </c>
      <c r="U235" s="16">
        <v>708800</v>
      </c>
      <c r="V235" s="24">
        <v>1051868</v>
      </c>
      <c r="W235" s="17">
        <f>V235-P235</f>
        <v>1026868</v>
      </c>
      <c r="X235" s="21">
        <f>W235*0.0169</f>
        <v>17354.069199999998</v>
      </c>
      <c r="Y235" s="22">
        <v>6506.17</v>
      </c>
      <c r="Z235" s="20">
        <f>X235-Y235</f>
        <v>10847.899199999998</v>
      </c>
    </row>
    <row r="236" spans="1:26" ht="15">
      <c r="A236" t="s">
        <v>968</v>
      </c>
      <c r="B236">
        <v>19</v>
      </c>
      <c r="C236" t="s">
        <v>445</v>
      </c>
      <c r="D236" t="s">
        <v>969</v>
      </c>
      <c r="F236" t="s">
        <v>970</v>
      </c>
      <c r="G236" t="s">
        <v>31</v>
      </c>
      <c r="H236" t="s">
        <v>32</v>
      </c>
      <c r="I236" s="13" t="s">
        <v>971</v>
      </c>
      <c r="J236" t="s">
        <v>34</v>
      </c>
      <c r="K236" s="2">
        <v>0</v>
      </c>
      <c r="L236" t="s">
        <v>36</v>
      </c>
      <c r="M236" s="2">
        <v>25000</v>
      </c>
      <c r="O236" s="2">
        <v>0</v>
      </c>
      <c r="P236" s="14">
        <f>K236+M236+O236</f>
        <v>25000</v>
      </c>
      <c r="Q236" s="13" t="s">
        <v>44</v>
      </c>
      <c r="R236" s="13" t="s">
        <v>45</v>
      </c>
      <c r="S236" s="15">
        <v>0.27999999999999997</v>
      </c>
      <c r="T236" s="16">
        <v>46000</v>
      </c>
      <c r="U236" s="16">
        <v>160700</v>
      </c>
      <c r="V236" s="24">
        <v>206700</v>
      </c>
      <c r="W236" s="17">
        <f>V236-P236</f>
        <v>181700</v>
      </c>
      <c r="X236" s="21">
        <f>W236*0.0169</f>
        <v>3070.7299999999996</v>
      </c>
      <c r="Y236" s="22">
        <v>2813.16</v>
      </c>
      <c r="Z236" s="20">
        <f>X236-Y236</f>
        <v>257.5699999999997</v>
      </c>
    </row>
    <row r="237" spans="1:26" ht="15">
      <c r="A237" t="s">
        <v>972</v>
      </c>
      <c r="B237">
        <v>2</v>
      </c>
      <c r="C237" t="s">
        <v>973</v>
      </c>
      <c r="D237" t="s">
        <v>974</v>
      </c>
      <c r="F237" t="s">
        <v>975</v>
      </c>
      <c r="G237" t="s">
        <v>31</v>
      </c>
      <c r="H237" t="s">
        <v>32</v>
      </c>
      <c r="I237" s="13" t="s">
        <v>976</v>
      </c>
      <c r="J237" t="s">
        <v>34</v>
      </c>
      <c r="K237" s="2">
        <v>0</v>
      </c>
      <c r="L237" t="s">
        <v>36</v>
      </c>
      <c r="M237" s="2">
        <v>25000</v>
      </c>
      <c r="O237" s="2">
        <v>0</v>
      </c>
      <c r="P237" s="14">
        <f>K237+M237+O237</f>
        <v>25000</v>
      </c>
      <c r="Q237" s="13" t="s">
        <v>44</v>
      </c>
      <c r="R237" s="13" t="s">
        <v>45</v>
      </c>
      <c r="S237" s="15">
        <v>0.13</v>
      </c>
      <c r="T237" s="16">
        <v>37600</v>
      </c>
      <c r="U237" s="16">
        <v>118200</v>
      </c>
      <c r="V237" s="24">
        <v>155800</v>
      </c>
      <c r="W237" s="17">
        <f>V237-P237</f>
        <v>130800</v>
      </c>
      <c r="X237" s="21">
        <f>W237*0.0169</f>
        <v>2210.52</v>
      </c>
      <c r="Y237" s="22">
        <v>2123.64</v>
      </c>
      <c r="Z237" s="20">
        <f>X237-Y237</f>
        <v>86.88000000000011</v>
      </c>
    </row>
    <row r="238" spans="1:26" ht="15">
      <c r="A238" t="s">
        <v>977</v>
      </c>
      <c r="B238">
        <v>8</v>
      </c>
      <c r="C238" t="s">
        <v>978</v>
      </c>
      <c r="D238" t="s">
        <v>979</v>
      </c>
      <c r="F238" t="s">
        <v>980</v>
      </c>
      <c r="G238" t="s">
        <v>31</v>
      </c>
      <c r="H238" t="s">
        <v>32</v>
      </c>
      <c r="I238" s="13" t="s">
        <v>33</v>
      </c>
      <c r="J238" t="s">
        <v>34</v>
      </c>
      <c r="K238" s="2">
        <v>0</v>
      </c>
      <c r="L238" t="s">
        <v>36</v>
      </c>
      <c r="M238" s="2">
        <v>25000</v>
      </c>
      <c r="O238" s="2">
        <v>0</v>
      </c>
      <c r="P238" s="14">
        <f>K238+M238+O238</f>
        <v>25000</v>
      </c>
      <c r="Q238" s="13" t="s">
        <v>44</v>
      </c>
      <c r="R238" s="13" t="s">
        <v>45</v>
      </c>
      <c r="S238" s="15">
        <v>0.1</v>
      </c>
      <c r="T238" s="16">
        <v>49800</v>
      </c>
      <c r="U238" s="16">
        <v>192200</v>
      </c>
      <c r="V238" s="24">
        <v>242000</v>
      </c>
      <c r="W238" s="17">
        <f>V238-P238</f>
        <v>217000</v>
      </c>
      <c r="X238" s="21">
        <f>W238*0.0169</f>
        <v>3667.2999999999997</v>
      </c>
      <c r="Y238" s="22">
        <v>3268.08</v>
      </c>
      <c r="Z238" s="20">
        <f>X238-Y238</f>
        <v>399.2199999999998</v>
      </c>
    </row>
    <row r="239" spans="1:26" ht="15">
      <c r="A239" t="s">
        <v>981</v>
      </c>
      <c r="B239">
        <v>449</v>
      </c>
      <c r="C239" t="s">
        <v>97</v>
      </c>
      <c r="D239" t="s">
        <v>982</v>
      </c>
      <c r="F239" t="s">
        <v>983</v>
      </c>
      <c r="G239" t="s">
        <v>31</v>
      </c>
      <c r="H239" t="s">
        <v>32</v>
      </c>
      <c r="I239" s="13" t="s">
        <v>33</v>
      </c>
      <c r="J239" t="s">
        <v>34</v>
      </c>
      <c r="K239" s="2">
        <v>0</v>
      </c>
      <c r="L239" t="s">
        <v>36</v>
      </c>
      <c r="M239" s="2">
        <v>25000</v>
      </c>
      <c r="N239" t="s">
        <v>116</v>
      </c>
      <c r="O239" s="2">
        <v>6000</v>
      </c>
      <c r="P239" s="14">
        <f>K239+M239+O239</f>
        <v>31000</v>
      </c>
      <c r="Q239" s="13" t="s">
        <v>44</v>
      </c>
      <c r="R239" s="13" t="s">
        <v>45</v>
      </c>
      <c r="S239" s="15">
        <v>0.09</v>
      </c>
      <c r="T239" s="16">
        <v>47700</v>
      </c>
      <c r="U239" s="16">
        <v>175000</v>
      </c>
      <c r="V239" s="24">
        <v>222700</v>
      </c>
      <c r="W239" s="17">
        <f>V239-P239</f>
        <v>191700</v>
      </c>
      <c r="X239" s="21">
        <f>W239*0.0169</f>
        <v>3239.7299999999996</v>
      </c>
      <c r="Y239" s="22">
        <v>2968.2</v>
      </c>
      <c r="Z239" s="20">
        <f>X239-Y239</f>
        <v>271.52999999999975</v>
      </c>
    </row>
    <row r="240" spans="1:26" ht="15">
      <c r="A240" t="s">
        <v>984</v>
      </c>
      <c r="B240">
        <v>937</v>
      </c>
      <c r="C240" t="s">
        <v>62</v>
      </c>
      <c r="D240" t="s">
        <v>985</v>
      </c>
      <c r="F240" t="s">
        <v>986</v>
      </c>
      <c r="G240" t="s">
        <v>31</v>
      </c>
      <c r="H240" t="s">
        <v>32</v>
      </c>
      <c r="I240" s="13" t="s">
        <v>987</v>
      </c>
      <c r="J240" t="s">
        <v>34</v>
      </c>
      <c r="K240" s="2">
        <v>0</v>
      </c>
      <c r="L240" t="s">
        <v>36</v>
      </c>
      <c r="M240" s="2">
        <v>25000</v>
      </c>
      <c r="N240" t="s">
        <v>116</v>
      </c>
      <c r="O240" s="2">
        <v>6000</v>
      </c>
      <c r="P240" s="14">
        <f>K240+M240+O240</f>
        <v>31000</v>
      </c>
      <c r="Q240" s="13" t="s">
        <v>44</v>
      </c>
      <c r="R240" s="13" t="s">
        <v>45</v>
      </c>
      <c r="S240" s="15">
        <v>0.13999999999999999</v>
      </c>
      <c r="T240" s="16">
        <v>82300</v>
      </c>
      <c r="U240" s="16">
        <v>198200</v>
      </c>
      <c r="V240" s="24">
        <v>280500</v>
      </c>
      <c r="W240" s="17">
        <f>V240-P240</f>
        <v>249500</v>
      </c>
      <c r="X240" s="21">
        <f>W240*0.0169</f>
        <v>4216.549999999999</v>
      </c>
      <c r="Y240" s="22">
        <v>3945.36</v>
      </c>
      <c r="Z240" s="20">
        <f>X240-Y240</f>
        <v>271.18999999999915</v>
      </c>
    </row>
    <row r="241" spans="1:26" ht="15">
      <c r="A241" t="s">
        <v>988</v>
      </c>
      <c r="B241">
        <v>128</v>
      </c>
      <c r="C241" t="s">
        <v>989</v>
      </c>
      <c r="D241" t="s">
        <v>990</v>
      </c>
      <c r="E241" t="s">
        <v>991</v>
      </c>
      <c r="F241" t="s">
        <v>992</v>
      </c>
      <c r="G241" t="s">
        <v>31</v>
      </c>
      <c r="H241" t="s">
        <v>32</v>
      </c>
      <c r="I241" s="13" t="s">
        <v>33</v>
      </c>
      <c r="J241" t="s">
        <v>34</v>
      </c>
      <c r="K241" s="2">
        <v>0</v>
      </c>
      <c r="L241" t="s">
        <v>36</v>
      </c>
      <c r="M241" s="2">
        <v>25000</v>
      </c>
      <c r="O241" s="2">
        <v>0</v>
      </c>
      <c r="P241" s="14">
        <f>K241+M241+O241</f>
        <v>25000</v>
      </c>
      <c r="Q241" s="13" t="s">
        <v>59</v>
      </c>
      <c r="R241" s="13" t="s">
        <v>60</v>
      </c>
      <c r="S241" s="15">
        <v>49</v>
      </c>
      <c r="T241" s="16">
        <v>505876</v>
      </c>
      <c r="U241" s="16">
        <v>293200</v>
      </c>
      <c r="V241" s="24">
        <v>799076</v>
      </c>
      <c r="W241" s="17">
        <f>V241-P241</f>
        <v>774076</v>
      </c>
      <c r="X241" s="21">
        <f>W241*0.0169</f>
        <v>13081.884399999999</v>
      </c>
      <c r="Y241" s="22">
        <v>12492.96</v>
      </c>
      <c r="Z241" s="20">
        <f>X241-Y241</f>
        <v>588.9243999999999</v>
      </c>
    </row>
    <row r="242" spans="1:26" ht="15">
      <c r="A242" t="s">
        <v>993</v>
      </c>
      <c r="B242">
        <v>43</v>
      </c>
      <c r="C242" t="s">
        <v>47</v>
      </c>
      <c r="D242" t="s">
        <v>994</v>
      </c>
      <c r="F242" t="s">
        <v>995</v>
      </c>
      <c r="G242" t="s">
        <v>31</v>
      </c>
      <c r="H242" t="s">
        <v>32</v>
      </c>
      <c r="I242" s="13" t="s">
        <v>33</v>
      </c>
      <c r="J242" t="s">
        <v>34</v>
      </c>
      <c r="K242" s="2">
        <v>0</v>
      </c>
      <c r="L242" t="s">
        <v>36</v>
      </c>
      <c r="M242" s="2">
        <v>25000</v>
      </c>
      <c r="O242" s="2">
        <v>0</v>
      </c>
      <c r="P242" s="14">
        <f>K242+M242+O242</f>
        <v>25000</v>
      </c>
      <c r="Q242" s="13" t="s">
        <v>44</v>
      </c>
      <c r="R242" s="13" t="s">
        <v>45</v>
      </c>
      <c r="S242" s="15">
        <v>0.3</v>
      </c>
      <c r="T242" s="16">
        <v>64700</v>
      </c>
      <c r="U242" s="16">
        <v>224100</v>
      </c>
      <c r="V242" s="24">
        <v>288800</v>
      </c>
      <c r="W242" s="17">
        <f>V242-P242</f>
        <v>263800</v>
      </c>
      <c r="X242" s="21">
        <f>W242*0.0169</f>
        <v>4458.219999999999</v>
      </c>
      <c r="Y242" s="22">
        <v>4024.92</v>
      </c>
      <c r="Z242" s="20">
        <f>X242-Y242</f>
        <v>433.2999999999993</v>
      </c>
    </row>
    <row r="243" spans="1:26" ht="15">
      <c r="A243" t="s">
        <v>996</v>
      </c>
      <c r="B243">
        <v>73</v>
      </c>
      <c r="C243" t="s">
        <v>272</v>
      </c>
      <c r="D243" t="s">
        <v>997</v>
      </c>
      <c r="E243" t="s">
        <v>998</v>
      </c>
      <c r="F243" t="s">
        <v>999</v>
      </c>
      <c r="G243" t="s">
        <v>31</v>
      </c>
      <c r="H243" t="s">
        <v>32</v>
      </c>
      <c r="I243" s="13" t="s">
        <v>33</v>
      </c>
      <c r="J243" t="s">
        <v>34</v>
      </c>
      <c r="K243" s="2">
        <v>0</v>
      </c>
      <c r="L243" t="s">
        <v>36</v>
      </c>
      <c r="M243" s="2">
        <v>25000</v>
      </c>
      <c r="O243" s="2">
        <v>0</v>
      </c>
      <c r="P243" s="14">
        <f>K243+M243+O243</f>
        <v>25000</v>
      </c>
      <c r="Q243" s="13" t="s">
        <v>44</v>
      </c>
      <c r="R243" s="13" t="s">
        <v>45</v>
      </c>
      <c r="S243" s="15">
        <v>0.13999999999999999</v>
      </c>
      <c r="T243" s="16">
        <v>53600</v>
      </c>
      <c r="U243" s="16">
        <v>181000</v>
      </c>
      <c r="V243" s="24">
        <v>234600</v>
      </c>
      <c r="W243" s="17">
        <f>V243-P243</f>
        <v>209600</v>
      </c>
      <c r="X243" s="21">
        <f>W243*0.0169</f>
        <v>3542.24</v>
      </c>
      <c r="Y243" s="22">
        <v>3062.04</v>
      </c>
      <c r="Z243" s="20">
        <f>X243-Y243</f>
        <v>480.1999999999998</v>
      </c>
    </row>
    <row r="244" spans="1:26" ht="15">
      <c r="A244" t="s">
        <v>1000</v>
      </c>
      <c r="B244">
        <v>72</v>
      </c>
      <c r="C244" t="s">
        <v>194</v>
      </c>
      <c r="D244" t="s">
        <v>1001</v>
      </c>
      <c r="F244" t="s">
        <v>1002</v>
      </c>
      <c r="G244" t="s">
        <v>31</v>
      </c>
      <c r="H244" t="s">
        <v>32</v>
      </c>
      <c r="I244" s="13" t="s">
        <v>1003</v>
      </c>
      <c r="J244" t="s">
        <v>34</v>
      </c>
      <c r="K244" s="2">
        <v>0</v>
      </c>
      <c r="L244" t="s">
        <v>36</v>
      </c>
      <c r="M244" s="2">
        <v>25000</v>
      </c>
      <c r="O244" s="2">
        <v>0</v>
      </c>
      <c r="P244" s="14">
        <f>K244+M244+O244</f>
        <v>25000</v>
      </c>
      <c r="Q244" s="13" t="s">
        <v>217</v>
      </c>
      <c r="R244" s="13" t="s">
        <v>218</v>
      </c>
      <c r="S244" s="15">
        <v>0.16999999999999998</v>
      </c>
      <c r="T244" s="16">
        <v>48400</v>
      </c>
      <c r="U244" s="16">
        <v>8900</v>
      </c>
      <c r="V244" s="24">
        <v>57300</v>
      </c>
      <c r="W244" s="17">
        <f>V244-P244</f>
        <v>32300</v>
      </c>
      <c r="X244" s="18">
        <f>W244*0.0169</f>
        <v>545.8699999999999</v>
      </c>
      <c r="Y244" s="19">
        <v>2860.08</v>
      </c>
      <c r="Z244" s="20"/>
    </row>
    <row r="245" spans="1:26" ht="15">
      <c r="A245" t="s">
        <v>1004</v>
      </c>
      <c r="B245">
        <v>1</v>
      </c>
      <c r="C245" t="s">
        <v>1005</v>
      </c>
      <c r="D245" t="s">
        <v>1006</v>
      </c>
      <c r="F245" t="s">
        <v>1007</v>
      </c>
      <c r="G245" t="s">
        <v>31</v>
      </c>
      <c r="H245" t="s">
        <v>32</v>
      </c>
      <c r="I245" s="13" t="s">
        <v>33</v>
      </c>
      <c r="J245" t="s">
        <v>34</v>
      </c>
      <c r="K245" s="2">
        <v>0</v>
      </c>
      <c r="L245" t="s">
        <v>281</v>
      </c>
      <c r="M245" s="2">
        <v>6000</v>
      </c>
      <c r="N245" t="s">
        <v>36</v>
      </c>
      <c r="O245" s="2">
        <v>25000</v>
      </c>
      <c r="P245" s="14">
        <f>K245+M245+O245</f>
        <v>31000</v>
      </c>
      <c r="Q245" s="13" t="s">
        <v>44</v>
      </c>
      <c r="R245" s="13" t="s">
        <v>45</v>
      </c>
      <c r="S245" s="15">
        <v>1.02</v>
      </c>
      <c r="T245" s="16">
        <v>42700</v>
      </c>
      <c r="U245" s="16">
        <v>152200</v>
      </c>
      <c r="V245" s="24">
        <v>194900</v>
      </c>
      <c r="W245" s="17">
        <f>V245-P245</f>
        <v>163900</v>
      </c>
      <c r="X245" s="21">
        <f>W245*0.0169</f>
        <v>2769.91</v>
      </c>
      <c r="Y245" s="22">
        <v>2529.6</v>
      </c>
      <c r="Z245" s="20">
        <f>X245-Y245</f>
        <v>240.30999999999995</v>
      </c>
    </row>
    <row r="246" spans="1:26" ht="15">
      <c r="A246" t="s">
        <v>1008</v>
      </c>
      <c r="B246">
        <v>155</v>
      </c>
      <c r="C246" t="s">
        <v>1009</v>
      </c>
      <c r="D246" t="s">
        <v>1010</v>
      </c>
      <c r="F246" t="s">
        <v>1011</v>
      </c>
      <c r="G246" t="s">
        <v>31</v>
      </c>
      <c r="H246" t="s">
        <v>32</v>
      </c>
      <c r="I246" s="13" t="s">
        <v>33</v>
      </c>
      <c r="J246" t="s">
        <v>34</v>
      </c>
      <c r="K246" s="2">
        <v>0</v>
      </c>
      <c r="L246" t="s">
        <v>36</v>
      </c>
      <c r="M246" s="2">
        <v>25000</v>
      </c>
      <c r="N246" t="s">
        <v>116</v>
      </c>
      <c r="O246" s="2">
        <v>6000</v>
      </c>
      <c r="P246" s="14">
        <f>K246+M246+O246</f>
        <v>31000</v>
      </c>
      <c r="Q246" s="13" t="s">
        <v>181</v>
      </c>
      <c r="R246" s="13" t="s">
        <v>182</v>
      </c>
      <c r="S246" s="15">
        <v>0</v>
      </c>
      <c r="T246" s="16">
        <v>154000</v>
      </c>
      <c r="U246" s="16">
        <v>379400</v>
      </c>
      <c r="V246" s="24">
        <v>533400</v>
      </c>
      <c r="W246" s="17">
        <f>V246-P246</f>
        <v>502400</v>
      </c>
      <c r="X246" s="18">
        <f>W246*0.0169</f>
        <v>8490.56</v>
      </c>
      <c r="Y246" s="19">
        <v>9588</v>
      </c>
      <c r="Z246" s="20"/>
    </row>
    <row r="247" spans="1:26" ht="15">
      <c r="A247" t="s">
        <v>1012</v>
      </c>
      <c r="B247">
        <v>2</v>
      </c>
      <c r="C247" t="s">
        <v>1013</v>
      </c>
      <c r="D247" t="s">
        <v>1014</v>
      </c>
      <c r="F247" t="s">
        <v>1015</v>
      </c>
      <c r="G247" t="s">
        <v>31</v>
      </c>
      <c r="H247" t="s">
        <v>32</v>
      </c>
      <c r="I247" s="13" t="s">
        <v>33</v>
      </c>
      <c r="J247" t="s">
        <v>34</v>
      </c>
      <c r="K247" s="2">
        <v>0</v>
      </c>
      <c r="L247" t="s">
        <v>36</v>
      </c>
      <c r="M247" s="2">
        <v>25000</v>
      </c>
      <c r="O247" s="2">
        <v>0</v>
      </c>
      <c r="P247" s="14">
        <f>K247+M247+O247</f>
        <v>25000</v>
      </c>
      <c r="Q247" s="13" t="s">
        <v>44</v>
      </c>
      <c r="R247" s="13" t="s">
        <v>45</v>
      </c>
      <c r="S247" s="15">
        <v>0.27</v>
      </c>
      <c r="T247" s="16">
        <v>91800</v>
      </c>
      <c r="U247" s="16">
        <v>146700</v>
      </c>
      <c r="V247" s="24">
        <v>238500</v>
      </c>
      <c r="W247" s="17">
        <f>V247-P247</f>
        <v>213500</v>
      </c>
      <c r="X247" s="21">
        <f>W247*0.0169</f>
        <v>3608.1499999999996</v>
      </c>
      <c r="Y247" s="22">
        <v>3563.88</v>
      </c>
      <c r="Z247" s="20">
        <f>X247-Y247</f>
        <v>44.26999999999953</v>
      </c>
    </row>
    <row r="248" spans="1:26" ht="15">
      <c r="A248" t="s">
        <v>1016</v>
      </c>
      <c r="B248">
        <v>20</v>
      </c>
      <c r="C248" t="s">
        <v>715</v>
      </c>
      <c r="D248" t="s">
        <v>1017</v>
      </c>
      <c r="F248" t="s">
        <v>1018</v>
      </c>
      <c r="G248" t="s">
        <v>31</v>
      </c>
      <c r="H248" t="s">
        <v>32</v>
      </c>
      <c r="I248" s="13" t="s">
        <v>33</v>
      </c>
      <c r="J248" t="s">
        <v>34</v>
      </c>
      <c r="K248" s="2">
        <v>0</v>
      </c>
      <c r="L248" t="s">
        <v>36</v>
      </c>
      <c r="M248" s="2">
        <v>25000</v>
      </c>
      <c r="O248" s="2">
        <v>0</v>
      </c>
      <c r="P248" s="14">
        <f>K248+M248+O248</f>
        <v>25000</v>
      </c>
      <c r="Q248" s="13" t="s">
        <v>44</v>
      </c>
      <c r="R248" s="13" t="s">
        <v>45</v>
      </c>
      <c r="S248" s="15">
        <v>0.22999999999999998</v>
      </c>
      <c r="T248" s="16">
        <v>62100</v>
      </c>
      <c r="U248" s="16">
        <v>254600</v>
      </c>
      <c r="V248" s="24">
        <v>316700</v>
      </c>
      <c r="W248" s="17">
        <f>V248-P248</f>
        <v>291700</v>
      </c>
      <c r="X248" s="21">
        <f>W248*0.0169</f>
        <v>4929.73</v>
      </c>
      <c r="Y248" s="22">
        <v>4553.28</v>
      </c>
      <c r="Z248" s="20">
        <f>X248-Y248</f>
        <v>376.4499999999998</v>
      </c>
    </row>
    <row r="249" spans="1:26" ht="15">
      <c r="A249" t="s">
        <v>1019</v>
      </c>
      <c r="B249">
        <v>176</v>
      </c>
      <c r="C249" t="s">
        <v>72</v>
      </c>
      <c r="D249" t="s">
        <v>1020</v>
      </c>
      <c r="F249" t="s">
        <v>1021</v>
      </c>
      <c r="G249" t="s">
        <v>31</v>
      </c>
      <c r="H249" t="s">
        <v>32</v>
      </c>
      <c r="I249" s="13" t="s">
        <v>33</v>
      </c>
      <c r="J249" t="s">
        <v>34</v>
      </c>
      <c r="K249" s="2">
        <v>0</v>
      </c>
      <c r="L249" t="s">
        <v>36</v>
      </c>
      <c r="M249" s="2">
        <v>25000</v>
      </c>
      <c r="O249" s="2">
        <v>0</v>
      </c>
      <c r="P249" s="14">
        <f>K249+M249+O249</f>
        <v>25000</v>
      </c>
      <c r="Q249" s="13" t="s">
        <v>44</v>
      </c>
      <c r="R249" s="13" t="s">
        <v>45</v>
      </c>
      <c r="S249" s="15">
        <v>0.6223999081726355</v>
      </c>
      <c r="T249" s="16">
        <v>76300</v>
      </c>
      <c r="U249" s="16">
        <v>278800</v>
      </c>
      <c r="V249" s="24">
        <v>355100</v>
      </c>
      <c r="W249" s="17">
        <f>V249-P249</f>
        <v>330100</v>
      </c>
      <c r="X249" s="21">
        <f>W249*0.0169</f>
        <v>5578.69</v>
      </c>
      <c r="Y249" s="22">
        <v>5159.16</v>
      </c>
      <c r="Z249" s="20">
        <f>X249-Y249</f>
        <v>419.52999999999975</v>
      </c>
    </row>
    <row r="250" spans="1:26" ht="15">
      <c r="A250" t="s">
        <v>1022</v>
      </c>
      <c r="B250">
        <v>7</v>
      </c>
      <c r="C250" t="s">
        <v>1023</v>
      </c>
      <c r="D250" t="s">
        <v>1024</v>
      </c>
      <c r="E250" t="s">
        <v>1025</v>
      </c>
      <c r="F250" t="s">
        <v>1026</v>
      </c>
      <c r="G250" t="s">
        <v>31</v>
      </c>
      <c r="H250" t="s">
        <v>32</v>
      </c>
      <c r="I250" s="13" t="s">
        <v>33</v>
      </c>
      <c r="J250" t="s">
        <v>34</v>
      </c>
      <c r="K250" s="2">
        <v>0</v>
      </c>
      <c r="L250" t="s">
        <v>36</v>
      </c>
      <c r="M250" s="2">
        <v>25000</v>
      </c>
      <c r="O250" s="2">
        <v>0</v>
      </c>
      <c r="P250" s="14">
        <f>K250+M250+O250</f>
        <v>25000</v>
      </c>
      <c r="Q250" s="13" t="s">
        <v>44</v>
      </c>
      <c r="R250" s="13" t="s">
        <v>45</v>
      </c>
      <c r="S250" s="15">
        <v>0.12</v>
      </c>
      <c r="T250" s="16">
        <v>51700</v>
      </c>
      <c r="U250" s="16">
        <v>106200</v>
      </c>
      <c r="V250" s="24">
        <v>157900</v>
      </c>
      <c r="W250" s="17">
        <f>V250-P250</f>
        <v>132900</v>
      </c>
      <c r="X250" s="21">
        <f>W250*0.0169</f>
        <v>2246.0099999999998</v>
      </c>
      <c r="Y250" s="22">
        <v>2137.92</v>
      </c>
      <c r="Z250" s="20">
        <f>X250-Y250</f>
        <v>108.08999999999969</v>
      </c>
    </row>
    <row r="251" spans="1:26" ht="15">
      <c r="A251" t="s">
        <v>1027</v>
      </c>
      <c r="B251">
        <v>1155</v>
      </c>
      <c r="C251" t="s">
        <v>72</v>
      </c>
      <c r="D251" t="s">
        <v>1028</v>
      </c>
      <c r="F251" t="s">
        <v>1029</v>
      </c>
      <c r="G251" t="s">
        <v>31</v>
      </c>
      <c r="H251" t="s">
        <v>32</v>
      </c>
      <c r="I251" s="13" t="s">
        <v>1030</v>
      </c>
      <c r="J251" t="s">
        <v>34</v>
      </c>
      <c r="K251" s="2">
        <v>0</v>
      </c>
      <c r="L251" t="s">
        <v>36</v>
      </c>
      <c r="M251" s="2">
        <v>25000</v>
      </c>
      <c r="O251" s="2">
        <v>0</v>
      </c>
      <c r="P251" s="14">
        <f>K251+M251+O251</f>
        <v>25000</v>
      </c>
      <c r="Q251" s="13" t="s">
        <v>80</v>
      </c>
      <c r="R251" s="13" t="s">
        <v>81</v>
      </c>
      <c r="S251" s="15">
        <v>0.347</v>
      </c>
      <c r="T251" s="16">
        <v>100400</v>
      </c>
      <c r="U251" s="16">
        <v>177300</v>
      </c>
      <c r="V251" s="24">
        <v>277700</v>
      </c>
      <c r="W251" s="17">
        <f>V251-P251</f>
        <v>252700</v>
      </c>
      <c r="X251" s="21">
        <f>W251*0.0169</f>
        <v>4270.629999999999</v>
      </c>
      <c r="Y251" s="22">
        <v>4045.32</v>
      </c>
      <c r="Z251" s="20">
        <f>X251-Y251</f>
        <v>225.30999999999904</v>
      </c>
    </row>
    <row r="252" spans="1:26" ht="15">
      <c r="A252" t="s">
        <v>1031</v>
      </c>
      <c r="B252">
        <v>8</v>
      </c>
      <c r="C252" t="s">
        <v>445</v>
      </c>
      <c r="D252" t="s">
        <v>1032</v>
      </c>
      <c r="F252" t="s">
        <v>1033</v>
      </c>
      <c r="G252" t="s">
        <v>31</v>
      </c>
      <c r="H252" t="s">
        <v>32</v>
      </c>
      <c r="I252" s="13" t="s">
        <v>304</v>
      </c>
      <c r="J252" t="s">
        <v>34</v>
      </c>
      <c r="K252" s="2">
        <v>0</v>
      </c>
      <c r="L252" t="s">
        <v>36</v>
      </c>
      <c r="M252" s="2">
        <v>25000</v>
      </c>
      <c r="N252" t="s">
        <v>116</v>
      </c>
      <c r="O252" s="2">
        <v>6000</v>
      </c>
      <c r="P252" s="14">
        <f>K252+M252+O252</f>
        <v>31000</v>
      </c>
      <c r="Q252" s="13" t="s">
        <v>44</v>
      </c>
      <c r="R252" s="13" t="s">
        <v>45</v>
      </c>
      <c r="S252" s="15">
        <v>0.27999999999999997</v>
      </c>
      <c r="T252" s="16">
        <v>46000</v>
      </c>
      <c r="U252" s="16">
        <v>187200</v>
      </c>
      <c r="V252" s="24">
        <v>233200</v>
      </c>
      <c r="W252" s="17">
        <f>V252-P252</f>
        <v>202200</v>
      </c>
      <c r="X252" s="21">
        <f>W252*0.0169</f>
        <v>3417.18</v>
      </c>
      <c r="Y252" s="22">
        <v>3168.12</v>
      </c>
      <c r="Z252" s="20">
        <f>X252-Y252</f>
        <v>249.05999999999995</v>
      </c>
    </row>
    <row r="253" spans="1:26" ht="15">
      <c r="A253" t="s">
        <v>1034</v>
      </c>
      <c r="B253">
        <v>198</v>
      </c>
      <c r="C253" t="s">
        <v>346</v>
      </c>
      <c r="D253" t="s">
        <v>1035</v>
      </c>
      <c r="F253" t="s">
        <v>1036</v>
      </c>
      <c r="G253" t="s">
        <v>31</v>
      </c>
      <c r="H253" t="s">
        <v>32</v>
      </c>
      <c r="I253" s="13" t="s">
        <v>304</v>
      </c>
      <c r="J253" t="s">
        <v>34</v>
      </c>
      <c r="K253" s="2">
        <v>0</v>
      </c>
      <c r="L253" t="s">
        <v>36</v>
      </c>
      <c r="M253" s="2">
        <v>25000</v>
      </c>
      <c r="O253" s="2">
        <v>0</v>
      </c>
      <c r="P253" s="14">
        <f>K253+M253+O253</f>
        <v>25000</v>
      </c>
      <c r="Q253" s="13" t="s">
        <v>44</v>
      </c>
      <c r="R253" s="13" t="s">
        <v>45</v>
      </c>
      <c r="S253" s="15">
        <v>0.16</v>
      </c>
      <c r="T253" s="16">
        <v>43600</v>
      </c>
      <c r="U253" s="16">
        <v>191400</v>
      </c>
      <c r="V253" s="24">
        <v>235000</v>
      </c>
      <c r="W253" s="17">
        <f>V253-P253</f>
        <v>210000</v>
      </c>
      <c r="X253" s="21">
        <f>W253*0.0169</f>
        <v>3548.9999999999995</v>
      </c>
      <c r="Y253" s="22">
        <v>3421.08</v>
      </c>
      <c r="Z253" s="20">
        <f>X253-Y253</f>
        <v>127.91999999999962</v>
      </c>
    </row>
    <row r="254" spans="1:26" ht="15">
      <c r="A254" t="s">
        <v>1037</v>
      </c>
      <c r="B254">
        <v>23</v>
      </c>
      <c r="C254" t="s">
        <v>324</v>
      </c>
      <c r="D254" t="s">
        <v>1038</v>
      </c>
      <c r="F254" t="s">
        <v>1039</v>
      </c>
      <c r="G254" t="s">
        <v>31</v>
      </c>
      <c r="H254" t="s">
        <v>32</v>
      </c>
      <c r="I254" s="13" t="s">
        <v>519</v>
      </c>
      <c r="J254" t="s">
        <v>34</v>
      </c>
      <c r="K254" s="2">
        <v>0</v>
      </c>
      <c r="L254" t="s">
        <v>481</v>
      </c>
      <c r="M254" s="2">
        <v>6000</v>
      </c>
      <c r="N254" t="s">
        <v>36</v>
      </c>
      <c r="O254" s="2">
        <v>25000</v>
      </c>
      <c r="P254" s="14">
        <f>K254+M254+O254</f>
        <v>31000</v>
      </c>
      <c r="Q254" s="13" t="s">
        <v>44</v>
      </c>
      <c r="R254" s="13" t="s">
        <v>45</v>
      </c>
      <c r="S254" s="15">
        <v>0.19</v>
      </c>
      <c r="T254" s="16">
        <v>41700</v>
      </c>
      <c r="U254" s="16">
        <v>152800</v>
      </c>
      <c r="V254" s="24">
        <v>194500</v>
      </c>
      <c r="W254" s="17">
        <f>V254-P254</f>
        <v>163500</v>
      </c>
      <c r="X254" s="21">
        <f>W254*0.0169</f>
        <v>2763.1499999999996</v>
      </c>
      <c r="Y254" s="22">
        <v>2525.52</v>
      </c>
      <c r="Z254" s="20">
        <f>X254-Y254</f>
        <v>237.62999999999965</v>
      </c>
    </row>
    <row r="255" spans="1:26" ht="15">
      <c r="A255" t="s">
        <v>1040</v>
      </c>
      <c r="B255">
        <v>11</v>
      </c>
      <c r="C255" t="s">
        <v>395</v>
      </c>
      <c r="D255" t="s">
        <v>1041</v>
      </c>
      <c r="F255" t="s">
        <v>1042</v>
      </c>
      <c r="G255" t="s">
        <v>31</v>
      </c>
      <c r="H255" t="s">
        <v>32</v>
      </c>
      <c r="I255" s="13" t="s">
        <v>33</v>
      </c>
      <c r="J255" t="s">
        <v>34</v>
      </c>
      <c r="K255" s="2">
        <v>0</v>
      </c>
      <c r="L255" t="s">
        <v>36</v>
      </c>
      <c r="M255" s="2">
        <v>25000</v>
      </c>
      <c r="N255" t="s">
        <v>35</v>
      </c>
      <c r="O255" s="2">
        <v>6000</v>
      </c>
      <c r="P255" s="14">
        <f>K255+M255+O255</f>
        <v>31000</v>
      </c>
      <c r="Q255" s="13" t="s">
        <v>44</v>
      </c>
      <c r="R255" s="13" t="s">
        <v>45</v>
      </c>
      <c r="S255" s="15">
        <v>4.07</v>
      </c>
      <c r="T255" s="16">
        <v>88700</v>
      </c>
      <c r="U255" s="16">
        <v>291800</v>
      </c>
      <c r="V255" s="24">
        <v>380500</v>
      </c>
      <c r="W255" s="17">
        <f>V255-P255</f>
        <v>349500</v>
      </c>
      <c r="X255" s="21">
        <f>W255*0.0169</f>
        <v>5906.549999999999</v>
      </c>
      <c r="Y255" s="22">
        <v>5448.84</v>
      </c>
      <c r="Z255" s="20">
        <f>X255-Y255</f>
        <v>457.7099999999991</v>
      </c>
    </row>
    <row r="256" spans="1:26" ht="15">
      <c r="A256" t="s">
        <v>1043</v>
      </c>
      <c r="B256">
        <v>9</v>
      </c>
      <c r="C256" t="s">
        <v>440</v>
      </c>
      <c r="D256" t="s">
        <v>1044</v>
      </c>
      <c r="F256" t="s">
        <v>1045</v>
      </c>
      <c r="G256" t="s">
        <v>31</v>
      </c>
      <c r="H256" t="s">
        <v>32</v>
      </c>
      <c r="I256" s="13" t="s">
        <v>1046</v>
      </c>
      <c r="J256" t="s">
        <v>34</v>
      </c>
      <c r="K256" s="2">
        <v>0</v>
      </c>
      <c r="L256" t="s">
        <v>36</v>
      </c>
      <c r="M256" s="2">
        <v>25000</v>
      </c>
      <c r="O256" s="2">
        <v>0</v>
      </c>
      <c r="P256" s="14">
        <f>K256+M256+O256</f>
        <v>25000</v>
      </c>
      <c r="Q256" s="13" t="s">
        <v>44</v>
      </c>
      <c r="R256" s="13" t="s">
        <v>45</v>
      </c>
      <c r="S256" s="15">
        <v>0.21000000000000002</v>
      </c>
      <c r="T256" s="16">
        <v>43000</v>
      </c>
      <c r="U256" s="16">
        <v>159700</v>
      </c>
      <c r="V256" s="24">
        <v>202700</v>
      </c>
      <c r="W256" s="17">
        <f>V256-P256</f>
        <v>177700</v>
      </c>
      <c r="X256" s="21">
        <f>W256*0.0169</f>
        <v>3003.1299999999997</v>
      </c>
      <c r="Y256" s="22">
        <v>2829.48</v>
      </c>
      <c r="Z256" s="20">
        <f>X256-Y256</f>
        <v>173.64999999999964</v>
      </c>
    </row>
    <row r="257" spans="1:26" ht="15">
      <c r="A257" t="s">
        <v>1047</v>
      </c>
      <c r="B257">
        <v>14</v>
      </c>
      <c r="C257" t="s">
        <v>608</v>
      </c>
      <c r="D257" t="s">
        <v>1048</v>
      </c>
      <c r="F257" t="s">
        <v>1049</v>
      </c>
      <c r="G257" t="s">
        <v>31</v>
      </c>
      <c r="H257" t="s">
        <v>32</v>
      </c>
      <c r="I257" s="13" t="s">
        <v>1050</v>
      </c>
      <c r="J257" t="s">
        <v>34</v>
      </c>
      <c r="K257" s="2">
        <v>0</v>
      </c>
      <c r="L257" t="s">
        <v>36</v>
      </c>
      <c r="M257" s="2">
        <v>25000</v>
      </c>
      <c r="O257" s="2">
        <v>0</v>
      </c>
      <c r="P257" s="14">
        <f>K257+M257+O257</f>
        <v>25000</v>
      </c>
      <c r="Q257" s="13" t="s">
        <v>44</v>
      </c>
      <c r="R257" s="13" t="s">
        <v>45</v>
      </c>
      <c r="S257" s="15">
        <v>0.15</v>
      </c>
      <c r="T257" s="16">
        <v>46800</v>
      </c>
      <c r="U257" s="16">
        <v>100600</v>
      </c>
      <c r="V257" s="24">
        <v>147400</v>
      </c>
      <c r="W257" s="17">
        <f>V257-P257</f>
        <v>122400</v>
      </c>
      <c r="X257" s="18">
        <f>W257*0.0169</f>
        <v>2068.56</v>
      </c>
      <c r="Y257" s="19">
        <v>2182.8</v>
      </c>
      <c r="Z257" s="20"/>
    </row>
    <row r="258" spans="1:26" ht="15">
      <c r="A258" t="s">
        <v>1051</v>
      </c>
      <c r="B258">
        <v>40</v>
      </c>
      <c r="C258" t="s">
        <v>1052</v>
      </c>
      <c r="D258" t="s">
        <v>1053</v>
      </c>
      <c r="F258" t="s">
        <v>1054</v>
      </c>
      <c r="G258" t="s">
        <v>31</v>
      </c>
      <c r="H258" t="s">
        <v>32</v>
      </c>
      <c r="I258" s="13" t="s">
        <v>33</v>
      </c>
      <c r="J258" t="s">
        <v>34</v>
      </c>
      <c r="K258" s="2">
        <v>0</v>
      </c>
      <c r="L258" t="s">
        <v>36</v>
      </c>
      <c r="M258" s="2">
        <v>25000</v>
      </c>
      <c r="O258" s="2">
        <v>0</v>
      </c>
      <c r="P258" s="14">
        <f>K258+M258+O258</f>
        <v>25000</v>
      </c>
      <c r="Q258" s="13" t="s">
        <v>44</v>
      </c>
      <c r="R258" s="13" t="s">
        <v>45</v>
      </c>
      <c r="S258" s="15">
        <v>34</v>
      </c>
      <c r="T258" s="16">
        <v>105900</v>
      </c>
      <c r="U258" s="16">
        <v>190700</v>
      </c>
      <c r="V258" s="24">
        <v>296600</v>
      </c>
      <c r="W258" s="17">
        <f>V258-P258</f>
        <v>271600</v>
      </c>
      <c r="X258" s="21">
        <f>W258*0.0169</f>
        <v>4590.04</v>
      </c>
      <c r="Y258" s="22">
        <v>4579.8</v>
      </c>
      <c r="Z258" s="20">
        <f>X258-Y258</f>
        <v>10.239999999999782</v>
      </c>
    </row>
    <row r="259" spans="1:26" ht="15">
      <c r="A259" t="s">
        <v>1055</v>
      </c>
      <c r="B259">
        <v>46</v>
      </c>
      <c r="C259" t="s">
        <v>953</v>
      </c>
      <c r="D259" t="s">
        <v>1056</v>
      </c>
      <c r="F259" t="s">
        <v>1057</v>
      </c>
      <c r="G259" t="s">
        <v>31</v>
      </c>
      <c r="H259" t="s">
        <v>32</v>
      </c>
      <c r="I259" s="13" t="s">
        <v>647</v>
      </c>
      <c r="J259" t="s">
        <v>34</v>
      </c>
      <c r="K259" s="2">
        <v>0</v>
      </c>
      <c r="L259" t="s">
        <v>281</v>
      </c>
      <c r="M259" s="2">
        <v>6000</v>
      </c>
      <c r="N259" t="s">
        <v>36</v>
      </c>
      <c r="O259" s="2">
        <v>25000</v>
      </c>
      <c r="P259" s="14">
        <f>K259+M259+O259</f>
        <v>31000</v>
      </c>
      <c r="Q259" s="13" t="s">
        <v>44</v>
      </c>
      <c r="R259" s="13" t="s">
        <v>45</v>
      </c>
      <c r="S259" s="15">
        <v>0.15</v>
      </c>
      <c r="T259" s="16">
        <v>54600</v>
      </c>
      <c r="U259" s="16">
        <v>227600</v>
      </c>
      <c r="V259" s="24">
        <v>282200</v>
      </c>
      <c r="W259" s="17">
        <f>V259-P259</f>
        <v>251200</v>
      </c>
      <c r="X259" s="21">
        <f>W259*0.0169</f>
        <v>4245.28</v>
      </c>
      <c r="Y259" s="22">
        <v>3822.96</v>
      </c>
      <c r="Z259" s="20">
        <f>X259-Y259</f>
        <v>422.3199999999997</v>
      </c>
    </row>
    <row r="260" spans="1:26" ht="15">
      <c r="A260" t="s">
        <v>1058</v>
      </c>
      <c r="B260">
        <v>222</v>
      </c>
      <c r="C260" t="s">
        <v>97</v>
      </c>
      <c r="D260" t="s">
        <v>1059</v>
      </c>
      <c r="E260" t="s">
        <v>1060</v>
      </c>
      <c r="F260" t="s">
        <v>1061</v>
      </c>
      <c r="G260" t="s">
        <v>31</v>
      </c>
      <c r="H260" t="s">
        <v>32</v>
      </c>
      <c r="I260" s="13" t="s">
        <v>1062</v>
      </c>
      <c r="J260" t="s">
        <v>34</v>
      </c>
      <c r="K260" s="2">
        <v>0</v>
      </c>
      <c r="L260" t="s">
        <v>116</v>
      </c>
      <c r="M260" s="2">
        <v>6000</v>
      </c>
      <c r="N260" t="s">
        <v>36</v>
      </c>
      <c r="O260" s="2">
        <v>25000</v>
      </c>
      <c r="P260" s="14">
        <f>K260+M260+O260</f>
        <v>31000</v>
      </c>
      <c r="Q260" s="13" t="s">
        <v>44</v>
      </c>
      <c r="R260" s="13" t="s">
        <v>45</v>
      </c>
      <c r="S260" s="15">
        <v>0.2</v>
      </c>
      <c r="T260" s="16">
        <v>59300</v>
      </c>
      <c r="U260" s="16">
        <v>239800</v>
      </c>
      <c r="V260" s="24">
        <v>299100</v>
      </c>
      <c r="W260" s="17">
        <f>V260-P260</f>
        <v>268100</v>
      </c>
      <c r="X260" s="21">
        <f>W260*0.0169</f>
        <v>4530.889999999999</v>
      </c>
      <c r="Y260" s="22">
        <v>4186.08</v>
      </c>
      <c r="Z260" s="20">
        <f>X260-Y260</f>
        <v>344.8099999999995</v>
      </c>
    </row>
    <row r="261" spans="1:26" ht="15">
      <c r="A261" t="s">
        <v>1063</v>
      </c>
      <c r="B261">
        <v>1079</v>
      </c>
      <c r="C261" t="s">
        <v>62</v>
      </c>
      <c r="D261" t="s">
        <v>1064</v>
      </c>
      <c r="F261" t="s">
        <v>1065</v>
      </c>
      <c r="G261" t="s">
        <v>31</v>
      </c>
      <c r="H261" t="s">
        <v>32</v>
      </c>
      <c r="I261" s="13" t="s">
        <v>33</v>
      </c>
      <c r="J261" t="s">
        <v>34</v>
      </c>
      <c r="K261" s="2">
        <v>0</v>
      </c>
      <c r="L261" t="s">
        <v>36</v>
      </c>
      <c r="M261" s="2">
        <v>25000</v>
      </c>
      <c r="O261" s="2">
        <v>0</v>
      </c>
      <c r="P261" s="14">
        <f>K261+M261+O261</f>
        <v>25000</v>
      </c>
      <c r="Q261" s="13" t="s">
        <v>44</v>
      </c>
      <c r="R261" s="13" t="s">
        <v>45</v>
      </c>
      <c r="S261" s="15">
        <v>0.12</v>
      </c>
      <c r="T261" s="16">
        <v>51700</v>
      </c>
      <c r="U261" s="16">
        <v>173600</v>
      </c>
      <c r="V261" s="24">
        <v>225300</v>
      </c>
      <c r="W261" s="17">
        <f>V261-P261</f>
        <v>200300</v>
      </c>
      <c r="X261" s="21">
        <f>W261*0.0169</f>
        <v>3385.0699999999997</v>
      </c>
      <c r="Y261" s="22">
        <v>2913.12</v>
      </c>
      <c r="Z261" s="20">
        <f>X261-Y261</f>
        <v>471.9499999999998</v>
      </c>
    </row>
    <row r="262" spans="1:26" ht="15">
      <c r="A262" t="s">
        <v>1066</v>
      </c>
      <c r="B262">
        <v>35</v>
      </c>
      <c r="C262" t="s">
        <v>403</v>
      </c>
      <c r="D262" t="s">
        <v>1067</v>
      </c>
      <c r="F262" t="s">
        <v>1068</v>
      </c>
      <c r="G262" t="s">
        <v>31</v>
      </c>
      <c r="H262" t="s">
        <v>32</v>
      </c>
      <c r="I262" s="13" t="s">
        <v>33</v>
      </c>
      <c r="J262" t="s">
        <v>34</v>
      </c>
      <c r="K262" s="2">
        <v>0</v>
      </c>
      <c r="L262" t="s">
        <v>116</v>
      </c>
      <c r="M262" s="2">
        <v>6000</v>
      </c>
      <c r="N262" t="s">
        <v>36</v>
      </c>
      <c r="O262" s="2">
        <v>25000</v>
      </c>
      <c r="P262" s="14">
        <f>K262+M262+O262</f>
        <v>31000</v>
      </c>
      <c r="Q262" s="13" t="s">
        <v>186</v>
      </c>
      <c r="R262" s="13" t="s">
        <v>187</v>
      </c>
      <c r="S262" s="15">
        <v>0.22999999999999998</v>
      </c>
      <c r="T262" s="16">
        <v>48800</v>
      </c>
      <c r="U262" s="16">
        <v>210800</v>
      </c>
      <c r="V262" s="24">
        <v>259600</v>
      </c>
      <c r="W262" s="17">
        <f>V262-P262</f>
        <v>228600</v>
      </c>
      <c r="X262" s="21">
        <f>W262*0.0169</f>
        <v>3863.3399999999997</v>
      </c>
      <c r="Y262" s="22">
        <v>3404.76</v>
      </c>
      <c r="Z262" s="20">
        <f>X262-Y262</f>
        <v>458.5799999999995</v>
      </c>
    </row>
    <row r="263" spans="1:26" ht="15">
      <c r="A263" t="s">
        <v>1069</v>
      </c>
      <c r="B263">
        <v>408</v>
      </c>
      <c r="C263" t="s">
        <v>62</v>
      </c>
      <c r="D263" t="s">
        <v>1070</v>
      </c>
      <c r="E263" t="s">
        <v>1071</v>
      </c>
      <c r="F263" t="s">
        <v>1072</v>
      </c>
      <c r="G263" t="s">
        <v>31</v>
      </c>
      <c r="H263" t="s">
        <v>32</v>
      </c>
      <c r="I263" s="13" t="s">
        <v>304</v>
      </c>
      <c r="J263" t="s">
        <v>34</v>
      </c>
      <c r="K263" s="2">
        <v>0</v>
      </c>
      <c r="L263" t="s">
        <v>36</v>
      </c>
      <c r="M263" s="2">
        <v>25000</v>
      </c>
      <c r="O263" s="2">
        <v>0</v>
      </c>
      <c r="P263" s="14">
        <f>K263+M263+O263</f>
        <v>25000</v>
      </c>
      <c r="Q263" s="13" t="s">
        <v>44</v>
      </c>
      <c r="R263" s="13" t="s">
        <v>45</v>
      </c>
      <c r="S263" s="15">
        <v>0.21000000000000002</v>
      </c>
      <c r="T263" s="16">
        <v>31000</v>
      </c>
      <c r="U263" s="16">
        <v>124300</v>
      </c>
      <c r="V263" s="24">
        <v>155300</v>
      </c>
      <c r="W263" s="17">
        <f>V263-P263</f>
        <v>130300</v>
      </c>
      <c r="X263" s="21">
        <f>W263*0.0169</f>
        <v>2202.0699999999997</v>
      </c>
      <c r="Y263" s="22">
        <v>1911.48</v>
      </c>
      <c r="Z263" s="20">
        <f>X263-Y263</f>
        <v>290.5899999999997</v>
      </c>
    </row>
    <row r="264" spans="1:26" ht="15">
      <c r="A264" t="s">
        <v>1073</v>
      </c>
      <c r="B264">
        <v>52</v>
      </c>
      <c r="C264" t="s">
        <v>194</v>
      </c>
      <c r="D264" t="s">
        <v>1074</v>
      </c>
      <c r="F264" t="s">
        <v>1075</v>
      </c>
      <c r="G264" t="s">
        <v>31</v>
      </c>
      <c r="H264" t="s">
        <v>32</v>
      </c>
      <c r="I264" s="13" t="s">
        <v>1003</v>
      </c>
      <c r="J264" t="s">
        <v>34</v>
      </c>
      <c r="K264" s="2">
        <v>0</v>
      </c>
      <c r="L264" t="s">
        <v>116</v>
      </c>
      <c r="M264" s="2">
        <v>6000</v>
      </c>
      <c r="N264" t="s">
        <v>36</v>
      </c>
      <c r="O264" s="2">
        <v>25000</v>
      </c>
      <c r="P264" s="14">
        <f>K264+M264+O264</f>
        <v>31000</v>
      </c>
      <c r="Q264" s="13" t="s">
        <v>44</v>
      </c>
      <c r="R264" s="13" t="s">
        <v>45</v>
      </c>
      <c r="S264" s="15">
        <v>0.13999999999999999</v>
      </c>
      <c r="T264" s="16">
        <v>46000</v>
      </c>
      <c r="U264" s="16">
        <v>212900</v>
      </c>
      <c r="V264" s="24">
        <v>258900</v>
      </c>
      <c r="W264" s="17">
        <f>V264-P264</f>
        <v>227900</v>
      </c>
      <c r="X264" s="21">
        <f>W264*0.0169</f>
        <v>3851.5099999999998</v>
      </c>
      <c r="Y264" s="22">
        <v>3525.12</v>
      </c>
      <c r="Z264" s="20">
        <f>X264-Y264</f>
        <v>326.3899999999999</v>
      </c>
    </row>
    <row r="265" spans="1:26" ht="15">
      <c r="A265" t="s">
        <v>1076</v>
      </c>
      <c r="B265">
        <v>33</v>
      </c>
      <c r="C265" t="s">
        <v>1077</v>
      </c>
      <c r="D265" t="s">
        <v>1078</v>
      </c>
      <c r="F265" t="s">
        <v>1079</v>
      </c>
      <c r="G265" t="s">
        <v>31</v>
      </c>
      <c r="H265" t="s">
        <v>32</v>
      </c>
      <c r="I265" s="13" t="s">
        <v>33</v>
      </c>
      <c r="J265" t="s">
        <v>34</v>
      </c>
      <c r="K265" s="2">
        <v>0</v>
      </c>
      <c r="L265" t="s">
        <v>36</v>
      </c>
      <c r="M265" s="2">
        <v>25000</v>
      </c>
      <c r="O265" s="2">
        <v>0</v>
      </c>
      <c r="P265" s="14">
        <f>K265+M265+O265</f>
        <v>25000</v>
      </c>
      <c r="Q265" s="13" t="s">
        <v>44</v>
      </c>
      <c r="R265" s="13" t="s">
        <v>45</v>
      </c>
      <c r="S265" s="15">
        <v>0.18</v>
      </c>
      <c r="T265" s="16">
        <v>82000</v>
      </c>
      <c r="U265" s="16">
        <v>166500</v>
      </c>
      <c r="V265" s="24">
        <v>248500</v>
      </c>
      <c r="W265" s="17">
        <f>V265-P265</f>
        <v>223500</v>
      </c>
      <c r="X265" s="21">
        <f>W265*0.0169</f>
        <v>3777.1499999999996</v>
      </c>
      <c r="Y265" s="22">
        <v>3570</v>
      </c>
      <c r="Z265" s="20">
        <f>X265-Y265</f>
        <v>207.14999999999964</v>
      </c>
    </row>
    <row r="266" spans="1:26" ht="15">
      <c r="A266" t="s">
        <v>1080</v>
      </c>
      <c r="B266">
        <v>24</v>
      </c>
      <c r="C266" t="s">
        <v>329</v>
      </c>
      <c r="D266" t="s">
        <v>1081</v>
      </c>
      <c r="F266" t="s">
        <v>1082</v>
      </c>
      <c r="G266" t="s">
        <v>31</v>
      </c>
      <c r="H266" t="s">
        <v>32</v>
      </c>
      <c r="I266" s="13" t="s">
        <v>33</v>
      </c>
      <c r="J266" t="s">
        <v>34</v>
      </c>
      <c r="K266" s="2">
        <v>0</v>
      </c>
      <c r="L266" t="s">
        <v>36</v>
      </c>
      <c r="M266" s="2">
        <v>25000</v>
      </c>
      <c r="O266" s="2">
        <v>0</v>
      </c>
      <c r="P266" s="14">
        <f>K266+M266+O266</f>
        <v>25000</v>
      </c>
      <c r="Q266" s="13" t="s">
        <v>59</v>
      </c>
      <c r="R266" s="13" t="s">
        <v>60</v>
      </c>
      <c r="S266" s="15">
        <v>1.8</v>
      </c>
      <c r="T266" s="16">
        <v>109026</v>
      </c>
      <c r="U266" s="16">
        <v>181800</v>
      </c>
      <c r="V266" s="24">
        <v>290826</v>
      </c>
      <c r="W266" s="17">
        <f>V266-P266</f>
        <v>265826</v>
      </c>
      <c r="X266" s="21">
        <f>W266*0.0169</f>
        <v>4492.4594</v>
      </c>
      <c r="Y266" s="22">
        <v>4341.12</v>
      </c>
      <c r="Z266" s="20">
        <f>X266-Y266</f>
        <v>151.33939999999984</v>
      </c>
    </row>
    <row r="267" spans="1:26" ht="15">
      <c r="A267" t="s">
        <v>1083</v>
      </c>
      <c r="B267">
        <v>3</v>
      </c>
      <c r="C267" t="s">
        <v>440</v>
      </c>
      <c r="D267" t="s">
        <v>1084</v>
      </c>
      <c r="F267" t="s">
        <v>1085</v>
      </c>
      <c r="G267" t="s">
        <v>31</v>
      </c>
      <c r="H267" t="s">
        <v>32</v>
      </c>
      <c r="I267" s="13" t="s">
        <v>33</v>
      </c>
      <c r="J267" t="s">
        <v>34</v>
      </c>
      <c r="K267" s="2">
        <v>0</v>
      </c>
      <c r="L267" t="s">
        <v>35</v>
      </c>
      <c r="M267" s="2">
        <v>6000</v>
      </c>
      <c r="N267" t="s">
        <v>36</v>
      </c>
      <c r="O267" s="2">
        <v>25000</v>
      </c>
      <c r="P267" s="14">
        <f>K267+M267+O267</f>
        <v>31000</v>
      </c>
      <c r="Q267" s="13" t="s">
        <v>44</v>
      </c>
      <c r="R267" s="13" t="s">
        <v>45</v>
      </c>
      <c r="S267" s="15">
        <v>0.24</v>
      </c>
      <c r="T267" s="16">
        <v>45000</v>
      </c>
      <c r="U267" s="16">
        <v>222300</v>
      </c>
      <c r="V267" s="24">
        <v>267300</v>
      </c>
      <c r="W267" s="17">
        <f>V267-P267</f>
        <v>236300</v>
      </c>
      <c r="X267" s="21">
        <f>W267*0.0169</f>
        <v>3993.47</v>
      </c>
      <c r="Y267" s="22">
        <v>3692.4</v>
      </c>
      <c r="Z267" s="20">
        <f>X267-Y267</f>
        <v>301.0699999999997</v>
      </c>
    </row>
    <row r="268" spans="1:26" ht="15">
      <c r="A268" t="s">
        <v>1086</v>
      </c>
      <c r="B268">
        <v>851</v>
      </c>
      <c r="C268" t="s">
        <v>97</v>
      </c>
      <c r="D268" t="s">
        <v>1087</v>
      </c>
      <c r="F268" t="s">
        <v>1088</v>
      </c>
      <c r="G268" t="s">
        <v>31</v>
      </c>
      <c r="H268" t="s">
        <v>32</v>
      </c>
      <c r="I268" s="13" t="s">
        <v>33</v>
      </c>
      <c r="J268" t="s">
        <v>34</v>
      </c>
      <c r="K268" s="2">
        <v>0</v>
      </c>
      <c r="L268" t="s">
        <v>36</v>
      </c>
      <c r="M268" s="2">
        <v>25000</v>
      </c>
      <c r="O268" s="2">
        <v>0</v>
      </c>
      <c r="P268" s="14">
        <f>K268+M268+O268</f>
        <v>25000</v>
      </c>
      <c r="Q268" s="13" t="s">
        <v>44</v>
      </c>
      <c r="R268" s="13" t="s">
        <v>45</v>
      </c>
      <c r="S268" s="15">
        <v>0.12</v>
      </c>
      <c r="T268" s="16">
        <v>40600</v>
      </c>
      <c r="U268" s="16">
        <v>141400</v>
      </c>
      <c r="V268" s="24">
        <v>182000</v>
      </c>
      <c r="W268" s="17">
        <f>V268-P268</f>
        <v>157000</v>
      </c>
      <c r="X268" s="21">
        <f>W268*0.0169</f>
        <v>2653.2999999999997</v>
      </c>
      <c r="Y268" s="22">
        <v>2527.56</v>
      </c>
      <c r="Z268" s="20">
        <f>X268-Y268</f>
        <v>125.73999999999978</v>
      </c>
    </row>
    <row r="269" spans="1:26" ht="15">
      <c r="A269" t="s">
        <v>1089</v>
      </c>
      <c r="B269">
        <v>6</v>
      </c>
      <c r="C269" t="s">
        <v>132</v>
      </c>
      <c r="D269" t="s">
        <v>1090</v>
      </c>
      <c r="F269" t="s">
        <v>1091</v>
      </c>
      <c r="G269" t="s">
        <v>31</v>
      </c>
      <c r="H269" t="s">
        <v>32</v>
      </c>
      <c r="I269" s="13" t="s">
        <v>33</v>
      </c>
      <c r="J269" t="s">
        <v>34</v>
      </c>
      <c r="K269" s="2">
        <v>0</v>
      </c>
      <c r="L269" t="s">
        <v>36</v>
      </c>
      <c r="M269" s="2">
        <v>25000</v>
      </c>
      <c r="O269" s="2">
        <v>0</v>
      </c>
      <c r="P269" s="14">
        <f>K269+M269+O269</f>
        <v>25000</v>
      </c>
      <c r="Q269" s="13" t="s">
        <v>44</v>
      </c>
      <c r="R269" s="13" t="s">
        <v>45</v>
      </c>
      <c r="S269" s="15">
        <v>0.448</v>
      </c>
      <c r="T269" s="16">
        <v>179100</v>
      </c>
      <c r="U269" s="16">
        <v>344300</v>
      </c>
      <c r="V269" s="24">
        <v>523400</v>
      </c>
      <c r="W269" s="17">
        <f>V269-P269</f>
        <v>498400</v>
      </c>
      <c r="X269" s="21">
        <f>W269*0.0169</f>
        <v>8422.96</v>
      </c>
      <c r="Y269" s="22">
        <v>7737.72</v>
      </c>
      <c r="Z269" s="20">
        <f>X269-Y269</f>
        <v>685.2399999999989</v>
      </c>
    </row>
    <row r="270" spans="1:26" ht="15">
      <c r="A270" t="s">
        <v>1092</v>
      </c>
      <c r="B270">
        <v>97</v>
      </c>
      <c r="C270" t="s">
        <v>28</v>
      </c>
      <c r="D270" t="s">
        <v>1093</v>
      </c>
      <c r="F270" t="s">
        <v>1094</v>
      </c>
      <c r="G270" t="s">
        <v>31</v>
      </c>
      <c r="H270" t="s">
        <v>32</v>
      </c>
      <c r="I270" s="13" t="s">
        <v>1095</v>
      </c>
      <c r="J270" t="s">
        <v>34</v>
      </c>
      <c r="K270" s="2">
        <v>0</v>
      </c>
      <c r="L270" t="s">
        <v>36</v>
      </c>
      <c r="M270" s="2">
        <v>25000</v>
      </c>
      <c r="N270" t="s">
        <v>35</v>
      </c>
      <c r="O270" s="2">
        <v>6000</v>
      </c>
      <c r="P270" s="14">
        <f>K270+M270+O270</f>
        <v>31000</v>
      </c>
      <c r="Q270" s="13" t="s">
        <v>44</v>
      </c>
      <c r="R270" s="13" t="s">
        <v>45</v>
      </c>
      <c r="S270" s="15">
        <v>1.85</v>
      </c>
      <c r="T270" s="16">
        <v>63400</v>
      </c>
      <c r="U270" s="16">
        <v>77100</v>
      </c>
      <c r="V270" s="24">
        <v>140500</v>
      </c>
      <c r="W270" s="17">
        <f>V270-P270</f>
        <v>109500</v>
      </c>
      <c r="X270" s="21">
        <f>W270*0.0169</f>
        <v>1850.5499999999997</v>
      </c>
      <c r="Y270" s="22">
        <v>1689.12</v>
      </c>
      <c r="Z270" s="20">
        <f>X270-Y270</f>
        <v>161.42999999999984</v>
      </c>
    </row>
    <row r="271" spans="1:26" ht="15">
      <c r="A271" t="s">
        <v>1096</v>
      </c>
      <c r="B271">
        <v>41</v>
      </c>
      <c r="C271" t="s">
        <v>549</v>
      </c>
      <c r="D271" t="s">
        <v>1097</v>
      </c>
      <c r="F271" t="s">
        <v>1098</v>
      </c>
      <c r="G271" t="s">
        <v>31</v>
      </c>
      <c r="H271" t="s">
        <v>32</v>
      </c>
      <c r="I271" s="13" t="s">
        <v>33</v>
      </c>
      <c r="J271" t="s">
        <v>34</v>
      </c>
      <c r="K271" s="2">
        <v>0</v>
      </c>
      <c r="L271" t="s">
        <v>36</v>
      </c>
      <c r="M271" s="2">
        <v>25000</v>
      </c>
      <c r="N271" t="s">
        <v>35</v>
      </c>
      <c r="O271" s="2">
        <v>6000</v>
      </c>
      <c r="P271" s="14">
        <f>K271+M271+O271</f>
        <v>31000</v>
      </c>
      <c r="Q271" s="13" t="s">
        <v>44</v>
      </c>
      <c r="R271" s="13" t="s">
        <v>45</v>
      </c>
      <c r="S271" s="15">
        <v>0.36</v>
      </c>
      <c r="T271" s="16">
        <v>111500</v>
      </c>
      <c r="U271" s="16">
        <v>197700</v>
      </c>
      <c r="V271" s="24">
        <v>309200</v>
      </c>
      <c r="W271" s="17">
        <f>V271-P271</f>
        <v>278200</v>
      </c>
      <c r="X271" s="21">
        <f>W271*0.0169</f>
        <v>4701.58</v>
      </c>
      <c r="Y271" s="22">
        <v>4192.2</v>
      </c>
      <c r="Z271" s="20">
        <f>X271-Y271</f>
        <v>509.3800000000001</v>
      </c>
    </row>
    <row r="272" spans="1:26" ht="15">
      <c r="A272" t="s">
        <v>1099</v>
      </c>
      <c r="B272">
        <v>1218</v>
      </c>
      <c r="C272" t="s">
        <v>62</v>
      </c>
      <c r="D272" t="s">
        <v>1100</v>
      </c>
      <c r="F272" t="s">
        <v>1101</v>
      </c>
      <c r="G272" t="s">
        <v>31</v>
      </c>
      <c r="H272" t="s">
        <v>32</v>
      </c>
      <c r="I272" s="13" t="s">
        <v>33</v>
      </c>
      <c r="J272" t="s">
        <v>34</v>
      </c>
      <c r="K272" s="2">
        <v>0</v>
      </c>
      <c r="L272" t="s">
        <v>36</v>
      </c>
      <c r="M272" s="2">
        <v>25000</v>
      </c>
      <c r="O272" s="2">
        <v>0</v>
      </c>
      <c r="P272" s="14">
        <f>K272+M272+O272</f>
        <v>25000</v>
      </c>
      <c r="Q272" s="13" t="s">
        <v>44</v>
      </c>
      <c r="R272" s="13" t="s">
        <v>45</v>
      </c>
      <c r="S272" s="15">
        <v>0.12</v>
      </c>
      <c r="T272" s="16">
        <v>51700</v>
      </c>
      <c r="U272" s="16">
        <v>128500</v>
      </c>
      <c r="V272" s="24">
        <v>180200</v>
      </c>
      <c r="W272" s="17">
        <f>V272-P272</f>
        <v>155200</v>
      </c>
      <c r="X272" s="21">
        <f>W272*0.0169</f>
        <v>2622.8799999999997</v>
      </c>
      <c r="Y272" s="22">
        <v>2215.44</v>
      </c>
      <c r="Z272" s="20">
        <f>X272-Y272</f>
        <v>407.4399999999996</v>
      </c>
    </row>
    <row r="273" spans="1:26" ht="15">
      <c r="A273" t="s">
        <v>1102</v>
      </c>
      <c r="B273">
        <v>71</v>
      </c>
      <c r="C273" t="s">
        <v>1103</v>
      </c>
      <c r="D273" t="s">
        <v>1104</v>
      </c>
      <c r="F273" t="s">
        <v>1105</v>
      </c>
      <c r="G273" t="s">
        <v>31</v>
      </c>
      <c r="H273" t="s">
        <v>32</v>
      </c>
      <c r="I273" s="13" t="s">
        <v>1106</v>
      </c>
      <c r="J273" t="s">
        <v>34</v>
      </c>
      <c r="K273" s="2">
        <v>0</v>
      </c>
      <c r="L273" t="s">
        <v>36</v>
      </c>
      <c r="M273" s="2">
        <v>25000</v>
      </c>
      <c r="O273" s="2">
        <v>0</v>
      </c>
      <c r="P273" s="14">
        <f>K273+M273+O273</f>
        <v>25000</v>
      </c>
      <c r="Q273" s="13" t="s">
        <v>217</v>
      </c>
      <c r="R273" s="13" t="s">
        <v>218</v>
      </c>
      <c r="S273" s="15">
        <v>0.9199999999999999</v>
      </c>
      <c r="T273" s="16">
        <v>47300</v>
      </c>
      <c r="U273" s="16">
        <v>622600</v>
      </c>
      <c r="V273" s="24">
        <v>669900</v>
      </c>
      <c r="W273" s="17">
        <f>V273-P273</f>
        <v>644900</v>
      </c>
      <c r="X273" s="21">
        <f>W273*0.0169</f>
        <v>10898.81</v>
      </c>
      <c r="Y273" s="22">
        <v>10226.52</v>
      </c>
      <c r="Z273" s="20">
        <f>X273-Y273</f>
        <v>672.289999999999</v>
      </c>
    </row>
    <row r="274" spans="1:26" ht="15">
      <c r="A274" t="s">
        <v>1107</v>
      </c>
      <c r="B274">
        <v>907</v>
      </c>
      <c r="C274" t="s">
        <v>62</v>
      </c>
      <c r="D274" t="s">
        <v>1108</v>
      </c>
      <c r="E274" t="s">
        <v>1109</v>
      </c>
      <c r="F274" t="s">
        <v>1110</v>
      </c>
      <c r="G274" t="s">
        <v>31</v>
      </c>
      <c r="H274" t="s">
        <v>32</v>
      </c>
      <c r="I274" s="13" t="s">
        <v>33</v>
      </c>
      <c r="J274" t="s">
        <v>34</v>
      </c>
      <c r="K274" s="2">
        <v>0</v>
      </c>
      <c r="L274" t="s">
        <v>36</v>
      </c>
      <c r="M274" s="2">
        <v>25000</v>
      </c>
      <c r="N274" t="s">
        <v>481</v>
      </c>
      <c r="O274" s="2">
        <v>6000</v>
      </c>
      <c r="P274" s="14">
        <f>K274+M274+O274</f>
        <v>31000</v>
      </c>
      <c r="Q274" s="13" t="s">
        <v>44</v>
      </c>
      <c r="R274" s="13" t="s">
        <v>45</v>
      </c>
      <c r="S274" s="15">
        <v>0.08</v>
      </c>
      <c r="T274" s="16">
        <v>69900</v>
      </c>
      <c r="U274" s="16">
        <v>3100</v>
      </c>
      <c r="V274" s="24">
        <v>73000</v>
      </c>
      <c r="W274" s="17">
        <f>V274-P274</f>
        <v>42000</v>
      </c>
      <c r="X274" s="18">
        <f>W274*0.0169</f>
        <v>709.8</v>
      </c>
      <c r="Y274" s="19">
        <v>2866.2</v>
      </c>
      <c r="Z274" s="20"/>
    </row>
    <row r="275" spans="1:26" ht="15">
      <c r="A275" t="s">
        <v>1111</v>
      </c>
      <c r="B275">
        <v>32</v>
      </c>
      <c r="C275" t="s">
        <v>189</v>
      </c>
      <c r="D275" t="s">
        <v>1112</v>
      </c>
      <c r="F275" t="s">
        <v>1113</v>
      </c>
      <c r="G275" t="s">
        <v>31</v>
      </c>
      <c r="H275" t="s">
        <v>32</v>
      </c>
      <c r="I275" s="13" t="s">
        <v>315</v>
      </c>
      <c r="J275" t="s">
        <v>34</v>
      </c>
      <c r="K275" s="2">
        <v>0</v>
      </c>
      <c r="L275" t="s">
        <v>35</v>
      </c>
      <c r="M275" s="2">
        <v>6000</v>
      </c>
      <c r="N275" t="s">
        <v>36</v>
      </c>
      <c r="O275" s="2">
        <v>25000</v>
      </c>
      <c r="P275" s="14">
        <f>K275+M275+O275</f>
        <v>31000</v>
      </c>
      <c r="Q275" s="13" t="s">
        <v>44</v>
      </c>
      <c r="R275" s="13" t="s">
        <v>45</v>
      </c>
      <c r="S275" s="15">
        <v>0.12</v>
      </c>
      <c r="T275" s="16">
        <v>51700</v>
      </c>
      <c r="U275" s="16">
        <v>186900</v>
      </c>
      <c r="V275" s="24">
        <v>238600</v>
      </c>
      <c r="W275" s="17">
        <f>V275-P275</f>
        <v>207600</v>
      </c>
      <c r="X275" s="21">
        <f>W275*0.0169</f>
        <v>3508.4399999999996</v>
      </c>
      <c r="Y275" s="22">
        <v>3206.88</v>
      </c>
      <c r="Z275" s="20">
        <f>X275-Y275</f>
        <v>301.5599999999995</v>
      </c>
    </row>
    <row r="276" spans="1:26" ht="15">
      <c r="A276" t="s">
        <v>1114</v>
      </c>
      <c r="B276">
        <v>14</v>
      </c>
      <c r="C276" t="s">
        <v>220</v>
      </c>
      <c r="D276" t="s">
        <v>1115</v>
      </c>
      <c r="F276" t="s">
        <v>1116</v>
      </c>
      <c r="G276" t="s">
        <v>31</v>
      </c>
      <c r="H276" t="s">
        <v>32</v>
      </c>
      <c r="I276" s="13" t="s">
        <v>33</v>
      </c>
      <c r="J276" t="s">
        <v>34</v>
      </c>
      <c r="K276" s="2">
        <v>0</v>
      </c>
      <c r="L276" t="s">
        <v>36</v>
      </c>
      <c r="M276" s="2">
        <v>25000</v>
      </c>
      <c r="O276" s="2">
        <v>0</v>
      </c>
      <c r="P276" s="14">
        <f>K276+M276+O276</f>
        <v>25000</v>
      </c>
      <c r="Q276" s="13" t="s">
        <v>44</v>
      </c>
      <c r="R276" s="13" t="s">
        <v>45</v>
      </c>
      <c r="S276" s="15">
        <v>0.13</v>
      </c>
      <c r="T276" s="16">
        <v>52700</v>
      </c>
      <c r="U276" s="16">
        <v>173900</v>
      </c>
      <c r="V276" s="24">
        <v>226600</v>
      </c>
      <c r="W276" s="17">
        <f>V276-P276</f>
        <v>201600</v>
      </c>
      <c r="X276" s="21">
        <f>W276*0.0169</f>
        <v>3407.0399999999995</v>
      </c>
      <c r="Y276" s="22">
        <v>3002.88</v>
      </c>
      <c r="Z276" s="20">
        <f>X276-Y276</f>
        <v>404.1599999999994</v>
      </c>
    </row>
    <row r="277" spans="1:26" ht="15">
      <c r="A277" t="s">
        <v>1117</v>
      </c>
      <c r="B277">
        <v>6</v>
      </c>
      <c r="C277" t="s">
        <v>632</v>
      </c>
      <c r="D277" t="s">
        <v>1118</v>
      </c>
      <c r="F277" t="s">
        <v>1119</v>
      </c>
      <c r="G277" t="s">
        <v>31</v>
      </c>
      <c r="H277" t="s">
        <v>32</v>
      </c>
      <c r="I277" s="13" t="s">
        <v>33</v>
      </c>
      <c r="J277" t="s">
        <v>34</v>
      </c>
      <c r="K277" s="2">
        <v>0</v>
      </c>
      <c r="L277" t="s">
        <v>36</v>
      </c>
      <c r="M277" s="2">
        <v>25000</v>
      </c>
      <c r="O277" s="2">
        <v>0</v>
      </c>
      <c r="P277" s="14">
        <f>K277+M277+O277</f>
        <v>25000</v>
      </c>
      <c r="Q277" s="13" t="s">
        <v>44</v>
      </c>
      <c r="R277" s="13" t="s">
        <v>45</v>
      </c>
      <c r="S277" s="15">
        <v>0.27999999999999997</v>
      </c>
      <c r="T277" s="16">
        <v>71300</v>
      </c>
      <c r="U277" s="16">
        <v>176800</v>
      </c>
      <c r="V277" s="24">
        <v>248100</v>
      </c>
      <c r="W277" s="17">
        <f>V277-P277</f>
        <v>223100</v>
      </c>
      <c r="X277" s="21">
        <f>W277*0.0169</f>
        <v>3770.3899999999994</v>
      </c>
      <c r="Y277" s="22">
        <v>3282.36</v>
      </c>
      <c r="Z277" s="20">
        <f>X277-Y277</f>
        <v>488.0299999999993</v>
      </c>
    </row>
    <row r="278" spans="1:26" ht="15">
      <c r="A278" t="s">
        <v>1120</v>
      </c>
      <c r="B278">
        <v>1353</v>
      </c>
      <c r="C278" t="s">
        <v>72</v>
      </c>
      <c r="D278" t="s">
        <v>1121</v>
      </c>
      <c r="F278" t="s">
        <v>1122</v>
      </c>
      <c r="G278" t="s">
        <v>31</v>
      </c>
      <c r="H278" t="s">
        <v>32</v>
      </c>
      <c r="I278" s="13" t="s">
        <v>33</v>
      </c>
      <c r="J278" t="s">
        <v>34</v>
      </c>
      <c r="K278" s="2">
        <v>0</v>
      </c>
      <c r="L278" t="s">
        <v>36</v>
      </c>
      <c r="M278" s="2">
        <v>25000</v>
      </c>
      <c r="O278" s="2">
        <v>0</v>
      </c>
      <c r="P278" s="14">
        <f>K278+M278+O278</f>
        <v>25000</v>
      </c>
      <c r="Q278" s="13" t="s">
        <v>59</v>
      </c>
      <c r="R278" s="13" t="s">
        <v>60</v>
      </c>
      <c r="S278" s="15">
        <v>0.47000000000000003</v>
      </c>
      <c r="T278" s="16">
        <v>227941</v>
      </c>
      <c r="U278" s="16">
        <v>307600</v>
      </c>
      <c r="V278" s="24">
        <v>535541</v>
      </c>
      <c r="W278" s="17">
        <f>V278-P278</f>
        <v>510541</v>
      </c>
      <c r="X278" s="21">
        <f>W278*0.0169</f>
        <v>8628.142899999999</v>
      </c>
      <c r="Y278" s="22">
        <v>7617.36</v>
      </c>
      <c r="Z278" s="20">
        <f>X278-Y278</f>
        <v>1010.7828999999992</v>
      </c>
    </row>
    <row r="279" spans="1:26" ht="15">
      <c r="A279" t="s">
        <v>1123</v>
      </c>
      <c r="B279">
        <v>142</v>
      </c>
      <c r="C279" t="s">
        <v>1124</v>
      </c>
      <c r="D279" t="s">
        <v>1125</v>
      </c>
      <c r="F279" t="s">
        <v>1126</v>
      </c>
      <c r="G279" t="s">
        <v>31</v>
      </c>
      <c r="H279" t="s">
        <v>32</v>
      </c>
      <c r="I279" s="13" t="s">
        <v>33</v>
      </c>
      <c r="J279" t="s">
        <v>34</v>
      </c>
      <c r="K279" s="2">
        <v>0</v>
      </c>
      <c r="L279" t="s">
        <v>36</v>
      </c>
      <c r="M279" s="2">
        <v>25000</v>
      </c>
      <c r="O279" s="2">
        <v>0</v>
      </c>
      <c r="P279" s="14">
        <f>K279+M279+O279</f>
        <v>25000</v>
      </c>
      <c r="Q279" s="13" t="s">
        <v>59</v>
      </c>
      <c r="R279" s="13" t="s">
        <v>60</v>
      </c>
      <c r="S279" s="15">
        <v>1.73</v>
      </c>
      <c r="T279" s="16">
        <v>197184</v>
      </c>
      <c r="U279" s="16">
        <v>379800</v>
      </c>
      <c r="V279" s="24">
        <v>576984</v>
      </c>
      <c r="W279" s="17">
        <f>V279-P279</f>
        <v>551984</v>
      </c>
      <c r="X279" s="21">
        <f>W279*0.0169</f>
        <v>9328.5296</v>
      </c>
      <c r="Y279" s="22">
        <v>9224.88</v>
      </c>
      <c r="Z279" s="20">
        <f>X279-Y279</f>
        <v>103.64960000000065</v>
      </c>
    </row>
    <row r="280" spans="1:26" ht="15">
      <c r="A280" t="s">
        <v>1127</v>
      </c>
      <c r="B280">
        <v>136</v>
      </c>
      <c r="C280" t="s">
        <v>28</v>
      </c>
      <c r="D280" t="s">
        <v>1128</v>
      </c>
      <c r="F280" t="s">
        <v>1129</v>
      </c>
      <c r="G280" t="s">
        <v>31</v>
      </c>
      <c r="H280" t="s">
        <v>32</v>
      </c>
      <c r="I280" s="13" t="s">
        <v>33</v>
      </c>
      <c r="J280" t="s">
        <v>34</v>
      </c>
      <c r="K280" s="2">
        <v>0</v>
      </c>
      <c r="L280" t="s">
        <v>36</v>
      </c>
      <c r="M280" s="2">
        <v>25000</v>
      </c>
      <c r="O280" s="2">
        <v>0</v>
      </c>
      <c r="P280" s="14">
        <f>K280+M280+O280</f>
        <v>25000</v>
      </c>
      <c r="Q280" s="13" t="s">
        <v>44</v>
      </c>
      <c r="R280" s="13" t="s">
        <v>45</v>
      </c>
      <c r="S280" s="15">
        <v>5.8</v>
      </c>
      <c r="T280" s="16">
        <v>76400</v>
      </c>
      <c r="U280" s="16">
        <v>237000</v>
      </c>
      <c r="V280" s="24">
        <v>313400</v>
      </c>
      <c r="W280" s="17">
        <f>V280-P280</f>
        <v>288400</v>
      </c>
      <c r="X280" s="21">
        <f>W280*0.0169</f>
        <v>4873.959999999999</v>
      </c>
      <c r="Y280" s="22">
        <v>4704.24</v>
      </c>
      <c r="Z280" s="20">
        <f>X280-Y280</f>
        <v>169.71999999999935</v>
      </c>
    </row>
    <row r="281" spans="1:26" ht="15">
      <c r="A281" t="s">
        <v>1130</v>
      </c>
      <c r="B281">
        <v>4</v>
      </c>
      <c r="C281" t="s">
        <v>1131</v>
      </c>
      <c r="D281" t="s">
        <v>1132</v>
      </c>
      <c r="E281" t="s">
        <v>1133</v>
      </c>
      <c r="F281" t="s">
        <v>1134</v>
      </c>
      <c r="G281" t="s">
        <v>31</v>
      </c>
      <c r="H281" t="s">
        <v>32</v>
      </c>
      <c r="I281" s="13" t="s">
        <v>33</v>
      </c>
      <c r="J281" t="s">
        <v>34</v>
      </c>
      <c r="K281" s="2">
        <v>0</v>
      </c>
      <c r="M281" s="2">
        <v>0</v>
      </c>
      <c r="O281" s="2">
        <v>0</v>
      </c>
      <c r="P281" s="14">
        <f>K281+M281+O281</f>
        <v>0</v>
      </c>
      <c r="Q281" s="13" t="s">
        <v>181</v>
      </c>
      <c r="R281" s="13" t="s">
        <v>182</v>
      </c>
      <c r="S281" s="15">
        <v>0</v>
      </c>
      <c r="T281" s="16">
        <v>45000</v>
      </c>
      <c r="U281" s="16">
        <v>230500</v>
      </c>
      <c r="V281" s="24">
        <v>275500</v>
      </c>
      <c r="W281" s="17">
        <f>V281-P281</f>
        <v>275500</v>
      </c>
      <c r="X281" s="21">
        <f>W281*0.0169</f>
        <v>4655.95</v>
      </c>
      <c r="Y281" s="22">
        <v>4290.12</v>
      </c>
      <c r="Z281" s="20">
        <f>X281-Y281</f>
        <v>365.8299999999999</v>
      </c>
    </row>
    <row r="282" spans="1:26" ht="15">
      <c r="A282" t="s">
        <v>1135</v>
      </c>
      <c r="B282">
        <v>9</v>
      </c>
      <c r="C282" t="s">
        <v>1136</v>
      </c>
      <c r="D282" t="s">
        <v>1137</v>
      </c>
      <c r="F282" t="s">
        <v>1138</v>
      </c>
      <c r="G282" t="s">
        <v>31</v>
      </c>
      <c r="H282" t="s">
        <v>32</v>
      </c>
      <c r="I282" s="13" t="s">
        <v>33</v>
      </c>
      <c r="J282" t="s">
        <v>34</v>
      </c>
      <c r="K282" s="2">
        <v>0</v>
      </c>
      <c r="L282" t="s">
        <v>36</v>
      </c>
      <c r="M282" s="2">
        <v>25000</v>
      </c>
      <c r="O282" s="2">
        <v>0</v>
      </c>
      <c r="P282" s="14">
        <f>K282+M282+O282</f>
        <v>25000</v>
      </c>
      <c r="Q282" s="13" t="s">
        <v>44</v>
      </c>
      <c r="R282" s="13" t="s">
        <v>45</v>
      </c>
      <c r="S282" s="15">
        <v>2</v>
      </c>
      <c r="T282" s="16">
        <v>51400</v>
      </c>
      <c r="U282" s="16">
        <v>342500</v>
      </c>
      <c r="V282" s="24">
        <v>393900</v>
      </c>
      <c r="W282" s="17">
        <f>V282-P282</f>
        <v>368900</v>
      </c>
      <c r="X282" s="21">
        <f>W282*0.0169</f>
        <v>6234.409999999999</v>
      </c>
      <c r="Y282" s="22">
        <v>6040.44</v>
      </c>
      <c r="Z282" s="20">
        <f>X282-Y282</f>
        <v>193.96999999999935</v>
      </c>
    </row>
    <row r="283" spans="1:26" ht="15">
      <c r="A283" t="s">
        <v>1139</v>
      </c>
      <c r="B283">
        <v>17</v>
      </c>
      <c r="C283" t="s">
        <v>1140</v>
      </c>
      <c r="D283" t="s">
        <v>1141</v>
      </c>
      <c r="F283" t="s">
        <v>1142</v>
      </c>
      <c r="G283" t="s">
        <v>31</v>
      </c>
      <c r="H283" t="s">
        <v>32</v>
      </c>
      <c r="I283" s="13" t="s">
        <v>1143</v>
      </c>
      <c r="J283" t="s">
        <v>34</v>
      </c>
      <c r="K283" s="2">
        <v>0</v>
      </c>
      <c r="L283" t="s">
        <v>36</v>
      </c>
      <c r="M283" s="2">
        <v>25000</v>
      </c>
      <c r="O283" s="2">
        <v>0</v>
      </c>
      <c r="P283" s="14">
        <f>K283+M283+O283</f>
        <v>25000</v>
      </c>
      <c r="Q283" s="13" t="s">
        <v>44</v>
      </c>
      <c r="R283" s="13" t="s">
        <v>45</v>
      </c>
      <c r="S283" s="15">
        <v>0.06999999999999999</v>
      </c>
      <c r="T283" s="16">
        <v>27900</v>
      </c>
      <c r="U283" s="16">
        <v>137400</v>
      </c>
      <c r="V283" s="24">
        <v>165300</v>
      </c>
      <c r="W283" s="17">
        <f>V283-P283</f>
        <v>140300</v>
      </c>
      <c r="X283" s="21">
        <f>W283*0.0169</f>
        <v>2371.0699999999997</v>
      </c>
      <c r="Y283" s="22">
        <v>2148.12</v>
      </c>
      <c r="Z283" s="20">
        <f>X283-Y283</f>
        <v>222.94999999999982</v>
      </c>
    </row>
    <row r="284" spans="1:26" ht="15">
      <c r="A284" t="s">
        <v>1144</v>
      </c>
      <c r="B284">
        <v>1158</v>
      </c>
      <c r="C284" t="s">
        <v>72</v>
      </c>
      <c r="D284" t="s">
        <v>1145</v>
      </c>
      <c r="F284" t="s">
        <v>1146</v>
      </c>
      <c r="G284" t="s">
        <v>31</v>
      </c>
      <c r="H284" t="s">
        <v>32</v>
      </c>
      <c r="I284" s="13" t="s">
        <v>33</v>
      </c>
      <c r="J284" t="s">
        <v>34</v>
      </c>
      <c r="K284" s="2">
        <v>0</v>
      </c>
      <c r="L284" t="s">
        <v>36</v>
      </c>
      <c r="M284" s="2">
        <v>25000</v>
      </c>
      <c r="O284" s="2">
        <v>0</v>
      </c>
      <c r="P284" s="14">
        <f>K284+M284+O284</f>
        <v>25000</v>
      </c>
      <c r="Q284" s="13" t="s">
        <v>44</v>
      </c>
      <c r="R284" s="13" t="s">
        <v>45</v>
      </c>
      <c r="S284" s="15">
        <v>0.26</v>
      </c>
      <c r="T284" s="16">
        <v>88600</v>
      </c>
      <c r="U284" s="16">
        <v>301400</v>
      </c>
      <c r="V284" s="24">
        <v>390000</v>
      </c>
      <c r="W284" s="17">
        <f>V284-P284</f>
        <v>365000</v>
      </c>
      <c r="X284" s="21">
        <f>W284*0.0169</f>
        <v>6168.499999999999</v>
      </c>
      <c r="Y284" s="22">
        <v>5787.48</v>
      </c>
      <c r="Z284" s="20">
        <f>X284-Y284</f>
        <v>381.0199999999995</v>
      </c>
    </row>
    <row r="285" spans="1:26" ht="15">
      <c r="A285" t="s">
        <v>1147</v>
      </c>
      <c r="B285">
        <v>20</v>
      </c>
      <c r="C285" t="s">
        <v>395</v>
      </c>
      <c r="D285" t="s">
        <v>1148</v>
      </c>
      <c r="F285" t="s">
        <v>1149</v>
      </c>
      <c r="G285" t="s">
        <v>31</v>
      </c>
      <c r="H285" t="s">
        <v>32</v>
      </c>
      <c r="I285" s="13" t="s">
        <v>33</v>
      </c>
      <c r="J285" t="s">
        <v>34</v>
      </c>
      <c r="K285" s="2">
        <v>0</v>
      </c>
      <c r="L285" t="s">
        <v>36</v>
      </c>
      <c r="M285" s="2">
        <v>25000</v>
      </c>
      <c r="O285" s="2">
        <v>0</v>
      </c>
      <c r="P285" s="14">
        <f>K285+M285+O285</f>
        <v>25000</v>
      </c>
      <c r="Q285" s="13" t="s">
        <v>44</v>
      </c>
      <c r="R285" s="13" t="s">
        <v>45</v>
      </c>
      <c r="S285" s="15">
        <v>35.15</v>
      </c>
      <c r="T285" s="16">
        <v>99300</v>
      </c>
      <c r="U285" s="16">
        <v>315400</v>
      </c>
      <c r="V285" s="24">
        <v>414700</v>
      </c>
      <c r="W285" s="17">
        <f>V285-P285</f>
        <v>389700</v>
      </c>
      <c r="X285" s="21">
        <f>W285*0.0169</f>
        <v>6585.929999999999</v>
      </c>
      <c r="Y285" s="22">
        <v>6450.48</v>
      </c>
      <c r="Z285" s="20">
        <f>X285-Y285</f>
        <v>135.44999999999982</v>
      </c>
    </row>
    <row r="286" spans="1:26" ht="15">
      <c r="A286" t="s">
        <v>1150</v>
      </c>
      <c r="B286">
        <v>121</v>
      </c>
      <c r="C286" t="s">
        <v>1151</v>
      </c>
      <c r="D286" t="s">
        <v>1152</v>
      </c>
      <c r="E286" t="s">
        <v>1153</v>
      </c>
      <c r="F286" t="s">
        <v>1154</v>
      </c>
      <c r="G286" t="s">
        <v>31</v>
      </c>
      <c r="H286" t="s">
        <v>32</v>
      </c>
      <c r="I286" s="13" t="s">
        <v>33</v>
      </c>
      <c r="J286" t="s">
        <v>34</v>
      </c>
      <c r="K286" s="2">
        <v>0</v>
      </c>
      <c r="L286" t="s">
        <v>36</v>
      </c>
      <c r="M286" s="2">
        <v>25000</v>
      </c>
      <c r="O286" s="2">
        <v>0</v>
      </c>
      <c r="P286" s="14">
        <f>K286+M286+O286</f>
        <v>25000</v>
      </c>
      <c r="Q286" s="13" t="s">
        <v>44</v>
      </c>
      <c r="R286" s="13" t="s">
        <v>45</v>
      </c>
      <c r="S286" s="15">
        <v>0.21000000000000002</v>
      </c>
      <c r="T286" s="16">
        <v>66200</v>
      </c>
      <c r="U286" s="16">
        <v>100800</v>
      </c>
      <c r="V286" s="24">
        <v>167000</v>
      </c>
      <c r="W286" s="17">
        <f>V286-P286</f>
        <v>142000</v>
      </c>
      <c r="X286" s="21">
        <f>W286*0.0169</f>
        <v>2399.7999999999997</v>
      </c>
      <c r="Y286" s="22">
        <v>2388.84</v>
      </c>
      <c r="Z286" s="20">
        <f>X286-Y286</f>
        <v>10.959999999999582</v>
      </c>
    </row>
    <row r="287" spans="1:26" ht="15">
      <c r="A287" t="s">
        <v>1155</v>
      </c>
      <c r="B287">
        <v>131</v>
      </c>
      <c r="C287" t="s">
        <v>421</v>
      </c>
      <c r="D287" t="s">
        <v>1156</v>
      </c>
      <c r="F287" t="s">
        <v>1157</v>
      </c>
      <c r="G287" t="s">
        <v>31</v>
      </c>
      <c r="H287" t="s">
        <v>32</v>
      </c>
      <c r="I287" s="13" t="s">
        <v>33</v>
      </c>
      <c r="J287" t="s">
        <v>34</v>
      </c>
      <c r="K287" s="2">
        <v>0</v>
      </c>
      <c r="L287" t="s">
        <v>36</v>
      </c>
      <c r="M287" s="2">
        <v>25000</v>
      </c>
      <c r="O287" s="2">
        <v>0</v>
      </c>
      <c r="P287" s="14">
        <f>K287+M287+O287</f>
        <v>25000</v>
      </c>
      <c r="Q287" s="13" t="s">
        <v>80</v>
      </c>
      <c r="R287" s="13" t="s">
        <v>81</v>
      </c>
      <c r="S287" s="15">
        <v>0.2</v>
      </c>
      <c r="T287" s="16">
        <v>46600</v>
      </c>
      <c r="U287" s="16">
        <v>161900</v>
      </c>
      <c r="V287" s="24">
        <v>208500</v>
      </c>
      <c r="W287" s="17">
        <f>V287-P287</f>
        <v>183500</v>
      </c>
      <c r="X287" s="21">
        <f>W287*0.0169</f>
        <v>3101.1499999999996</v>
      </c>
      <c r="Y287" s="22">
        <v>2853.96</v>
      </c>
      <c r="Z287" s="20">
        <f>X287-Y287</f>
        <v>247.1899999999996</v>
      </c>
    </row>
    <row r="288" spans="1:26" ht="15">
      <c r="A288" t="s">
        <v>1158</v>
      </c>
      <c r="B288">
        <v>15</v>
      </c>
      <c r="C288" t="s">
        <v>51</v>
      </c>
      <c r="D288" t="s">
        <v>1159</v>
      </c>
      <c r="F288" t="s">
        <v>1160</v>
      </c>
      <c r="G288" t="s">
        <v>31</v>
      </c>
      <c r="H288" t="s">
        <v>32</v>
      </c>
      <c r="I288" s="13" t="s">
        <v>33</v>
      </c>
      <c r="J288" t="s">
        <v>34</v>
      </c>
      <c r="K288" s="2">
        <v>0</v>
      </c>
      <c r="L288" t="s">
        <v>36</v>
      </c>
      <c r="M288" s="2">
        <v>25000</v>
      </c>
      <c r="O288" s="2">
        <v>0</v>
      </c>
      <c r="P288" s="14">
        <f>K288+M288+O288</f>
        <v>25000</v>
      </c>
      <c r="Q288" s="13" t="s">
        <v>44</v>
      </c>
      <c r="R288" s="13" t="s">
        <v>45</v>
      </c>
      <c r="S288" s="15">
        <v>0.12</v>
      </c>
      <c r="T288" s="16">
        <v>82800</v>
      </c>
      <c r="U288" s="16">
        <v>187000</v>
      </c>
      <c r="V288" s="24">
        <v>269800</v>
      </c>
      <c r="W288" s="17">
        <f>V288-P288</f>
        <v>244800</v>
      </c>
      <c r="X288" s="21">
        <f>W288*0.0169</f>
        <v>4137.12</v>
      </c>
      <c r="Y288" s="22">
        <v>3496.56</v>
      </c>
      <c r="Z288" s="20">
        <f>X288-Y288</f>
        <v>640.56</v>
      </c>
    </row>
    <row r="289" spans="1:26" ht="15">
      <c r="A289" t="s">
        <v>1161</v>
      </c>
      <c r="B289">
        <v>195</v>
      </c>
      <c r="C289" t="s">
        <v>62</v>
      </c>
      <c r="D289" t="s">
        <v>1162</v>
      </c>
      <c r="F289" t="s">
        <v>1163</v>
      </c>
      <c r="G289" t="s">
        <v>31</v>
      </c>
      <c r="H289" t="s">
        <v>32</v>
      </c>
      <c r="I289" s="13" t="s">
        <v>1164</v>
      </c>
      <c r="J289" t="s">
        <v>34</v>
      </c>
      <c r="K289" s="2">
        <v>0</v>
      </c>
      <c r="L289" t="s">
        <v>116</v>
      </c>
      <c r="M289" s="2">
        <v>6000</v>
      </c>
      <c r="N289" t="s">
        <v>36</v>
      </c>
      <c r="O289" s="2">
        <v>25000</v>
      </c>
      <c r="P289" s="14">
        <f>K289+M289+O289</f>
        <v>31000</v>
      </c>
      <c r="Q289" s="13" t="s">
        <v>44</v>
      </c>
      <c r="R289" s="13" t="s">
        <v>45</v>
      </c>
      <c r="S289" s="15">
        <v>0.3</v>
      </c>
      <c r="T289" s="16">
        <v>64700</v>
      </c>
      <c r="U289" s="16">
        <v>106800</v>
      </c>
      <c r="V289" s="24">
        <v>171500</v>
      </c>
      <c r="W289" s="17">
        <f>V289-P289</f>
        <v>140500</v>
      </c>
      <c r="X289" s="21">
        <f>W289*0.0169</f>
        <v>2374.45</v>
      </c>
      <c r="Y289" s="22">
        <v>2364.36</v>
      </c>
      <c r="Z289" s="20">
        <f>X289-Y289</f>
        <v>10.08999999999969</v>
      </c>
    </row>
    <row r="290" spans="1:26" ht="15">
      <c r="A290" t="s">
        <v>1165</v>
      </c>
      <c r="B290">
        <v>9</v>
      </c>
      <c r="C290" t="s">
        <v>1166</v>
      </c>
      <c r="D290" t="s">
        <v>1167</v>
      </c>
      <c r="F290" t="s">
        <v>1168</v>
      </c>
      <c r="G290" t="s">
        <v>31</v>
      </c>
      <c r="H290" t="s">
        <v>32</v>
      </c>
      <c r="I290" s="13" t="s">
        <v>33</v>
      </c>
      <c r="J290" t="s">
        <v>34</v>
      </c>
      <c r="K290" s="2">
        <v>0</v>
      </c>
      <c r="L290" t="s">
        <v>36</v>
      </c>
      <c r="M290" s="2">
        <v>25000</v>
      </c>
      <c r="O290" s="2">
        <v>0</v>
      </c>
      <c r="P290" s="14">
        <f>K290+M290+O290</f>
        <v>25000</v>
      </c>
      <c r="Q290" s="13" t="s">
        <v>44</v>
      </c>
      <c r="R290" s="13" t="s">
        <v>45</v>
      </c>
      <c r="S290" s="15">
        <v>0.1</v>
      </c>
      <c r="T290" s="16">
        <v>76500</v>
      </c>
      <c r="U290" s="16">
        <v>286000</v>
      </c>
      <c r="V290" s="24">
        <v>362500</v>
      </c>
      <c r="W290" s="17">
        <f>V290-P290</f>
        <v>337500</v>
      </c>
      <c r="X290" s="18">
        <f>W290*0.0169</f>
        <v>5703.749999999999</v>
      </c>
      <c r="Y290" s="19">
        <v>5875.2</v>
      </c>
      <c r="Z290" s="20"/>
    </row>
    <row r="291" spans="1:26" ht="15">
      <c r="A291" t="s">
        <v>1169</v>
      </c>
      <c r="B291">
        <v>175</v>
      </c>
      <c r="C291" t="s">
        <v>62</v>
      </c>
      <c r="D291" t="s">
        <v>1170</v>
      </c>
      <c r="F291" t="s">
        <v>1171</v>
      </c>
      <c r="G291" t="s">
        <v>31</v>
      </c>
      <c r="H291" t="s">
        <v>32</v>
      </c>
      <c r="I291" s="13" t="s">
        <v>1164</v>
      </c>
      <c r="J291" t="s">
        <v>34</v>
      </c>
      <c r="K291" s="2">
        <v>0</v>
      </c>
      <c r="L291" t="s">
        <v>36</v>
      </c>
      <c r="M291" s="2">
        <v>25000</v>
      </c>
      <c r="O291" s="2">
        <v>0</v>
      </c>
      <c r="P291" s="14">
        <f>K291+M291+O291</f>
        <v>25000</v>
      </c>
      <c r="Q291" s="13" t="s">
        <v>217</v>
      </c>
      <c r="R291" s="13" t="s">
        <v>218</v>
      </c>
      <c r="S291" s="15">
        <v>0.5599999999999999</v>
      </c>
      <c r="T291" s="16">
        <v>95800</v>
      </c>
      <c r="U291" s="16">
        <v>287000</v>
      </c>
      <c r="V291" s="24">
        <v>382800</v>
      </c>
      <c r="W291" s="17">
        <f>V291-P291</f>
        <v>357800</v>
      </c>
      <c r="X291" s="21">
        <f>W291*0.0169</f>
        <v>6046.82</v>
      </c>
      <c r="Y291" s="22">
        <v>5422.32</v>
      </c>
      <c r="Z291" s="20">
        <f>X291-Y291</f>
        <v>624.5</v>
      </c>
    </row>
    <row r="292" spans="1:26" ht="15">
      <c r="A292" t="s">
        <v>1172</v>
      </c>
      <c r="B292">
        <v>57</v>
      </c>
      <c r="C292" t="s">
        <v>235</v>
      </c>
      <c r="D292" t="s">
        <v>1173</v>
      </c>
      <c r="F292" t="s">
        <v>1174</v>
      </c>
      <c r="G292" t="s">
        <v>31</v>
      </c>
      <c r="H292" t="s">
        <v>32</v>
      </c>
      <c r="I292" s="13" t="s">
        <v>1175</v>
      </c>
      <c r="J292" t="s">
        <v>34</v>
      </c>
      <c r="K292" s="2">
        <v>0</v>
      </c>
      <c r="L292" t="s">
        <v>36</v>
      </c>
      <c r="M292" s="2">
        <v>25000</v>
      </c>
      <c r="O292" s="2">
        <v>0</v>
      </c>
      <c r="P292" s="14">
        <f>K292+M292+O292</f>
        <v>25000</v>
      </c>
      <c r="Q292" s="13" t="s">
        <v>44</v>
      </c>
      <c r="R292" s="13" t="s">
        <v>45</v>
      </c>
      <c r="S292" s="15">
        <v>0.15</v>
      </c>
      <c r="T292" s="16">
        <v>46800</v>
      </c>
      <c r="U292" s="16">
        <v>171200</v>
      </c>
      <c r="V292" s="24">
        <v>218000</v>
      </c>
      <c r="W292" s="17">
        <f>V292-P292</f>
        <v>193000</v>
      </c>
      <c r="X292" s="21">
        <f>W292*0.0169</f>
        <v>3261.7</v>
      </c>
      <c r="Y292" s="22">
        <v>2996.76</v>
      </c>
      <c r="Z292" s="20">
        <f>X292-Y292</f>
        <v>264.9399999999996</v>
      </c>
    </row>
    <row r="293" spans="1:26" ht="15">
      <c r="A293" t="s">
        <v>1176</v>
      </c>
      <c r="B293">
        <v>210</v>
      </c>
      <c r="C293" t="s">
        <v>301</v>
      </c>
      <c r="D293" t="s">
        <v>1177</v>
      </c>
      <c r="F293" t="s">
        <v>1178</v>
      </c>
      <c r="G293" t="s">
        <v>31</v>
      </c>
      <c r="H293" t="s">
        <v>32</v>
      </c>
      <c r="I293" s="13" t="s">
        <v>33</v>
      </c>
      <c r="J293" t="s">
        <v>34</v>
      </c>
      <c r="K293" s="2">
        <v>0</v>
      </c>
      <c r="L293" t="s">
        <v>36</v>
      </c>
      <c r="M293" s="2">
        <v>25000</v>
      </c>
      <c r="O293" s="2">
        <v>0</v>
      </c>
      <c r="P293" s="14">
        <f>K293+M293+O293</f>
        <v>25000</v>
      </c>
      <c r="Q293" s="13" t="s">
        <v>44</v>
      </c>
      <c r="R293" s="13" t="s">
        <v>45</v>
      </c>
      <c r="S293" s="15">
        <v>3.6</v>
      </c>
      <c r="T293" s="16">
        <v>66800</v>
      </c>
      <c r="U293" s="16">
        <v>192700</v>
      </c>
      <c r="V293" s="24">
        <v>259500</v>
      </c>
      <c r="W293" s="17">
        <f>V293-P293</f>
        <v>234500</v>
      </c>
      <c r="X293" s="21">
        <f>W293*0.0169</f>
        <v>3963.0499999999997</v>
      </c>
      <c r="Y293" s="22">
        <v>3822.96</v>
      </c>
      <c r="Z293" s="20">
        <f>X293-Y293</f>
        <v>140.0899999999997</v>
      </c>
    </row>
    <row r="294" spans="1:26" ht="15">
      <c r="A294" t="s">
        <v>1179</v>
      </c>
      <c r="B294">
        <v>51</v>
      </c>
      <c r="C294" t="s">
        <v>136</v>
      </c>
      <c r="D294" t="s">
        <v>1180</v>
      </c>
      <c r="F294" t="s">
        <v>1181</v>
      </c>
      <c r="G294" t="s">
        <v>31</v>
      </c>
      <c r="H294" t="s">
        <v>32</v>
      </c>
      <c r="I294" s="13" t="s">
        <v>1182</v>
      </c>
      <c r="J294" t="s">
        <v>34</v>
      </c>
      <c r="K294" s="2">
        <v>0</v>
      </c>
      <c r="L294" t="s">
        <v>116</v>
      </c>
      <c r="M294" s="2">
        <v>6000</v>
      </c>
      <c r="N294" t="s">
        <v>36</v>
      </c>
      <c r="O294" s="2">
        <v>25000</v>
      </c>
      <c r="P294" s="14">
        <f>K294+M294+O294</f>
        <v>31000</v>
      </c>
      <c r="Q294" s="13" t="s">
        <v>44</v>
      </c>
      <c r="R294" s="13" t="s">
        <v>45</v>
      </c>
      <c r="S294" s="15">
        <v>0.22000000000000003</v>
      </c>
      <c r="T294" s="16">
        <v>43700</v>
      </c>
      <c r="U294" s="16">
        <v>165800</v>
      </c>
      <c r="V294" s="24">
        <v>209500</v>
      </c>
      <c r="W294" s="17">
        <f>V294-P294</f>
        <v>178500</v>
      </c>
      <c r="X294" s="21">
        <f>W294*0.0169</f>
        <v>3016.6499999999996</v>
      </c>
      <c r="Y294" s="22">
        <v>2819.28</v>
      </c>
      <c r="Z294" s="20">
        <f>X294-Y294</f>
        <v>197.36999999999944</v>
      </c>
    </row>
    <row r="295" spans="1:26" ht="15">
      <c r="A295" t="s">
        <v>1183</v>
      </c>
      <c r="B295">
        <v>85</v>
      </c>
      <c r="C295" t="s">
        <v>1184</v>
      </c>
      <c r="D295" t="s">
        <v>1185</v>
      </c>
      <c r="F295" t="s">
        <v>1186</v>
      </c>
      <c r="G295" t="s">
        <v>31</v>
      </c>
      <c r="H295" t="s">
        <v>32</v>
      </c>
      <c r="I295" s="13" t="s">
        <v>1187</v>
      </c>
      <c r="J295" t="s">
        <v>34</v>
      </c>
      <c r="K295" s="2">
        <v>0</v>
      </c>
      <c r="L295" t="s">
        <v>36</v>
      </c>
      <c r="M295" s="2">
        <v>25000</v>
      </c>
      <c r="N295" t="s">
        <v>590</v>
      </c>
      <c r="O295" s="2">
        <v>4000</v>
      </c>
      <c r="P295" s="14">
        <f>K295+M295+O295</f>
        <v>29000</v>
      </c>
      <c r="Q295" s="13" t="s">
        <v>44</v>
      </c>
      <c r="R295" s="13" t="s">
        <v>45</v>
      </c>
      <c r="S295" s="15">
        <v>0.2</v>
      </c>
      <c r="T295" s="16">
        <v>33900</v>
      </c>
      <c r="U295" s="16">
        <v>88000</v>
      </c>
      <c r="V295" s="24">
        <v>121900</v>
      </c>
      <c r="W295" s="17">
        <f>V295-P295</f>
        <v>92900</v>
      </c>
      <c r="X295" s="21">
        <f>W295*0.0169</f>
        <v>1570.0099999999998</v>
      </c>
      <c r="Y295" s="22">
        <v>1428</v>
      </c>
      <c r="Z295" s="20">
        <f>X295-Y295</f>
        <v>142.00999999999976</v>
      </c>
    </row>
    <row r="296" spans="1:26" ht="15">
      <c r="A296" t="s">
        <v>1188</v>
      </c>
      <c r="B296">
        <v>33</v>
      </c>
      <c r="C296" t="s">
        <v>644</v>
      </c>
      <c r="D296" t="s">
        <v>1189</v>
      </c>
      <c r="F296" t="s">
        <v>1190</v>
      </c>
      <c r="G296" t="s">
        <v>31</v>
      </c>
      <c r="H296" t="s">
        <v>32</v>
      </c>
      <c r="I296" s="13" t="s">
        <v>33</v>
      </c>
      <c r="J296" t="s">
        <v>34</v>
      </c>
      <c r="K296" s="2">
        <v>0</v>
      </c>
      <c r="L296" t="s">
        <v>36</v>
      </c>
      <c r="M296" s="2">
        <v>25000</v>
      </c>
      <c r="N296" t="s">
        <v>35</v>
      </c>
      <c r="O296" s="2">
        <v>6000</v>
      </c>
      <c r="P296" s="14">
        <f>K296+M296+O296</f>
        <v>31000</v>
      </c>
      <c r="Q296" s="13" t="s">
        <v>44</v>
      </c>
      <c r="R296" s="13" t="s">
        <v>45</v>
      </c>
      <c r="S296" s="15">
        <v>0.35</v>
      </c>
      <c r="T296" s="16">
        <v>51400</v>
      </c>
      <c r="U296" s="16">
        <v>173800</v>
      </c>
      <c r="V296" s="24">
        <v>225200</v>
      </c>
      <c r="W296" s="17">
        <f>V296-P296</f>
        <v>194200</v>
      </c>
      <c r="X296" s="21">
        <f>W296*0.0169</f>
        <v>3281.9799999999996</v>
      </c>
      <c r="Y296" s="22">
        <v>3068.16</v>
      </c>
      <c r="Z296" s="20">
        <f>X296-Y296</f>
        <v>213.8199999999997</v>
      </c>
    </row>
    <row r="297" spans="1:26" ht="15">
      <c r="A297" t="s">
        <v>1191</v>
      </c>
      <c r="B297">
        <v>24</v>
      </c>
      <c r="C297" t="s">
        <v>72</v>
      </c>
      <c r="D297" t="s">
        <v>1192</v>
      </c>
      <c r="F297" t="s">
        <v>1193</v>
      </c>
      <c r="G297" t="s">
        <v>31</v>
      </c>
      <c r="H297" t="s">
        <v>32</v>
      </c>
      <c r="I297" s="13" t="s">
        <v>33</v>
      </c>
      <c r="J297" t="s">
        <v>34</v>
      </c>
      <c r="K297" s="2">
        <v>0</v>
      </c>
      <c r="L297" t="s">
        <v>36</v>
      </c>
      <c r="M297" s="2">
        <v>25000</v>
      </c>
      <c r="O297" s="2">
        <v>0</v>
      </c>
      <c r="P297" s="14">
        <f>K297+M297+O297</f>
        <v>25000</v>
      </c>
      <c r="Q297" s="13" t="s">
        <v>44</v>
      </c>
      <c r="R297" s="13" t="s">
        <v>45</v>
      </c>
      <c r="S297" s="15">
        <v>1.4</v>
      </c>
      <c r="T297" s="16">
        <v>77500</v>
      </c>
      <c r="U297" s="16">
        <v>462800</v>
      </c>
      <c r="V297" s="24">
        <v>540300</v>
      </c>
      <c r="W297" s="17">
        <f>V297-P297</f>
        <v>515300</v>
      </c>
      <c r="X297" s="21">
        <f>W297*0.0169</f>
        <v>8708.57</v>
      </c>
      <c r="Y297" s="22">
        <v>8074.32</v>
      </c>
      <c r="Z297" s="20">
        <f>X297-Y297</f>
        <v>634.25</v>
      </c>
    </row>
    <row r="298" spans="1:26" ht="15">
      <c r="A298" t="s">
        <v>1194</v>
      </c>
      <c r="B298">
        <v>4</v>
      </c>
      <c r="C298" t="s">
        <v>1195</v>
      </c>
      <c r="D298" t="s">
        <v>1196</v>
      </c>
      <c r="F298" t="s">
        <v>1197</v>
      </c>
      <c r="G298" t="s">
        <v>908</v>
      </c>
      <c r="H298" t="s">
        <v>32</v>
      </c>
      <c r="I298" s="13" t="s">
        <v>33</v>
      </c>
      <c r="J298" t="s">
        <v>34</v>
      </c>
      <c r="K298" s="2">
        <v>0</v>
      </c>
      <c r="L298" t="s">
        <v>36</v>
      </c>
      <c r="M298" s="2">
        <v>25000</v>
      </c>
      <c r="O298" s="2">
        <v>0</v>
      </c>
      <c r="P298" s="14">
        <f>K298+M298+O298</f>
        <v>25000</v>
      </c>
      <c r="Q298" s="13" t="s">
        <v>44</v>
      </c>
      <c r="R298" s="13" t="s">
        <v>45</v>
      </c>
      <c r="S298" s="15">
        <v>2.1</v>
      </c>
      <c r="T298" s="16">
        <v>61800</v>
      </c>
      <c r="U298" s="16">
        <v>316000</v>
      </c>
      <c r="V298" s="24">
        <v>377800</v>
      </c>
      <c r="W298" s="17">
        <f>V298-P298</f>
        <v>352800</v>
      </c>
      <c r="X298" s="21">
        <f>W298*0.0169</f>
        <v>5962.32</v>
      </c>
      <c r="Y298" s="22">
        <v>5742.6</v>
      </c>
      <c r="Z298" s="20">
        <f>X298-Y298</f>
        <v>219.71999999999935</v>
      </c>
    </row>
    <row r="299" spans="1:26" ht="15">
      <c r="A299" t="s">
        <v>1198</v>
      </c>
      <c r="B299">
        <v>1519</v>
      </c>
      <c r="C299" t="s">
        <v>72</v>
      </c>
      <c r="D299" t="s">
        <v>1199</v>
      </c>
      <c r="E299" t="s">
        <v>1200</v>
      </c>
      <c r="F299" t="s">
        <v>1201</v>
      </c>
      <c r="G299" t="s">
        <v>31</v>
      </c>
      <c r="H299" t="s">
        <v>32</v>
      </c>
      <c r="I299" s="13" t="s">
        <v>33</v>
      </c>
      <c r="J299" t="s">
        <v>34</v>
      </c>
      <c r="K299" s="2">
        <v>0</v>
      </c>
      <c r="L299" t="s">
        <v>36</v>
      </c>
      <c r="M299" s="2">
        <v>25000</v>
      </c>
      <c r="O299" s="2">
        <v>0</v>
      </c>
      <c r="P299" s="14">
        <f>K299+M299+O299</f>
        <v>25000</v>
      </c>
      <c r="Q299" s="13" t="s">
        <v>59</v>
      </c>
      <c r="R299" s="13" t="s">
        <v>60</v>
      </c>
      <c r="S299" s="15">
        <v>0.653</v>
      </c>
      <c r="T299" s="16">
        <v>236691</v>
      </c>
      <c r="U299" s="16">
        <v>304400</v>
      </c>
      <c r="V299" s="24">
        <v>541091</v>
      </c>
      <c r="W299" s="17">
        <f>V299-P299</f>
        <v>516091</v>
      </c>
      <c r="X299" s="21">
        <f>W299*0.0169</f>
        <v>8721.937899999999</v>
      </c>
      <c r="Y299" s="22">
        <v>7968.24</v>
      </c>
      <c r="Z299" s="20">
        <f>X299-Y299</f>
        <v>753.6978999999992</v>
      </c>
    </row>
    <row r="300" spans="1:26" ht="15">
      <c r="A300" t="s">
        <v>1202</v>
      </c>
      <c r="B300">
        <v>30</v>
      </c>
      <c r="C300" t="s">
        <v>1203</v>
      </c>
      <c r="D300" t="s">
        <v>1204</v>
      </c>
      <c r="F300" t="s">
        <v>1205</v>
      </c>
      <c r="G300" t="s">
        <v>31</v>
      </c>
      <c r="H300" t="s">
        <v>32</v>
      </c>
      <c r="I300" s="13" t="s">
        <v>33</v>
      </c>
      <c r="J300" t="s">
        <v>34</v>
      </c>
      <c r="K300" s="2">
        <v>0</v>
      </c>
      <c r="L300" t="s">
        <v>116</v>
      </c>
      <c r="M300" s="2">
        <v>6000</v>
      </c>
      <c r="N300" t="s">
        <v>36</v>
      </c>
      <c r="O300" s="2">
        <v>25000</v>
      </c>
      <c r="P300" s="14">
        <f>K300+M300+O300</f>
        <v>31000</v>
      </c>
      <c r="Q300" s="13" t="s">
        <v>44</v>
      </c>
      <c r="R300" s="13" t="s">
        <v>45</v>
      </c>
      <c r="S300" s="15">
        <v>0.48</v>
      </c>
      <c r="T300" s="16">
        <v>108600</v>
      </c>
      <c r="U300" s="16">
        <v>387900</v>
      </c>
      <c r="V300" s="24">
        <v>496500</v>
      </c>
      <c r="W300" s="17">
        <f>V300-P300</f>
        <v>465500</v>
      </c>
      <c r="X300" s="18">
        <f>W300*0.0169</f>
        <v>7866.949999999999</v>
      </c>
      <c r="Y300" s="19">
        <v>8247.72</v>
      </c>
      <c r="Z300" s="20"/>
    </row>
    <row r="301" spans="1:26" ht="15">
      <c r="A301" t="s">
        <v>1206</v>
      </c>
      <c r="B301">
        <v>98</v>
      </c>
      <c r="C301" t="s">
        <v>486</v>
      </c>
      <c r="D301" t="s">
        <v>1207</v>
      </c>
      <c r="F301" t="s">
        <v>1208</v>
      </c>
      <c r="G301" t="s">
        <v>31</v>
      </c>
      <c r="H301" t="s">
        <v>32</v>
      </c>
      <c r="I301" s="13" t="s">
        <v>33</v>
      </c>
      <c r="J301" t="s">
        <v>34</v>
      </c>
      <c r="K301" s="2">
        <v>0</v>
      </c>
      <c r="L301" t="s">
        <v>36</v>
      </c>
      <c r="M301" s="2">
        <v>25000</v>
      </c>
      <c r="O301" s="2">
        <v>0</v>
      </c>
      <c r="P301" s="14">
        <f>K301+M301+O301</f>
        <v>25000</v>
      </c>
      <c r="Q301" s="13" t="s">
        <v>59</v>
      </c>
      <c r="R301" s="13" t="s">
        <v>60</v>
      </c>
      <c r="S301" s="15">
        <v>0.25</v>
      </c>
      <c r="T301" s="16">
        <v>57811</v>
      </c>
      <c r="U301" s="16">
        <v>108700</v>
      </c>
      <c r="V301" s="24">
        <v>166511</v>
      </c>
      <c r="W301" s="17">
        <f>V301-P301</f>
        <v>141511</v>
      </c>
      <c r="X301" s="21">
        <f>W301*0.0169</f>
        <v>2391.5359</v>
      </c>
      <c r="Y301" s="22">
        <v>2184.84</v>
      </c>
      <c r="Z301" s="20">
        <f>X301-Y301</f>
        <v>206.6958999999997</v>
      </c>
    </row>
    <row r="302" spans="1:26" ht="15">
      <c r="A302" t="s">
        <v>1209</v>
      </c>
      <c r="B302">
        <v>105</v>
      </c>
      <c r="C302" t="s">
        <v>194</v>
      </c>
      <c r="D302" t="s">
        <v>1210</v>
      </c>
      <c r="F302" t="s">
        <v>1211</v>
      </c>
      <c r="G302" t="s">
        <v>31</v>
      </c>
      <c r="H302" t="s">
        <v>32</v>
      </c>
      <c r="I302" s="13" t="s">
        <v>1212</v>
      </c>
      <c r="J302" t="s">
        <v>34</v>
      </c>
      <c r="K302" s="2">
        <v>0</v>
      </c>
      <c r="L302" t="s">
        <v>36</v>
      </c>
      <c r="M302" s="2">
        <v>25000</v>
      </c>
      <c r="O302" s="2">
        <v>0</v>
      </c>
      <c r="P302" s="14">
        <f>K302+M302+O302</f>
        <v>25000</v>
      </c>
      <c r="Q302" s="13" t="s">
        <v>217</v>
      </c>
      <c r="R302" s="13" t="s">
        <v>218</v>
      </c>
      <c r="S302" s="15">
        <v>0.32999999999999996</v>
      </c>
      <c r="T302" s="16">
        <v>55800</v>
      </c>
      <c r="U302" s="16">
        <v>237900</v>
      </c>
      <c r="V302" s="24">
        <v>293700</v>
      </c>
      <c r="W302" s="17">
        <f>V302-P302</f>
        <v>268700</v>
      </c>
      <c r="X302" s="21">
        <f>W302*0.0169</f>
        <v>4541.03</v>
      </c>
      <c r="Y302" s="22">
        <v>4018.8</v>
      </c>
      <c r="Z302" s="20">
        <f>X302-Y302</f>
        <v>522.2299999999996</v>
      </c>
    </row>
    <row r="303" spans="1:26" ht="15">
      <c r="A303" t="s">
        <v>1213</v>
      </c>
      <c r="B303">
        <v>37</v>
      </c>
      <c r="C303" t="s">
        <v>719</v>
      </c>
      <c r="D303" t="s">
        <v>1214</v>
      </c>
      <c r="F303" t="s">
        <v>1215</v>
      </c>
      <c r="G303" t="s">
        <v>31</v>
      </c>
      <c r="H303" t="s">
        <v>32</v>
      </c>
      <c r="I303" s="13" t="s">
        <v>1216</v>
      </c>
      <c r="J303" t="s">
        <v>34</v>
      </c>
      <c r="K303" s="2">
        <v>0</v>
      </c>
      <c r="L303" t="s">
        <v>36</v>
      </c>
      <c r="M303" s="2">
        <v>25000</v>
      </c>
      <c r="O303" s="2">
        <v>0</v>
      </c>
      <c r="P303" s="14">
        <f>K303+M303+O303</f>
        <v>25000</v>
      </c>
      <c r="Q303" s="13" t="s">
        <v>165</v>
      </c>
      <c r="R303" s="13" t="s">
        <v>166</v>
      </c>
      <c r="S303" s="15">
        <v>0.41</v>
      </c>
      <c r="T303" s="16">
        <v>66300</v>
      </c>
      <c r="U303" s="16">
        <v>220900</v>
      </c>
      <c r="V303" s="24">
        <v>287200</v>
      </c>
      <c r="W303" s="17">
        <f>V303-P303</f>
        <v>262200</v>
      </c>
      <c r="X303" s="21">
        <f>W303*0.0169</f>
        <v>4431.179999999999</v>
      </c>
      <c r="Y303" s="22">
        <v>3929.04</v>
      </c>
      <c r="Z303" s="20">
        <f>X303-Y303</f>
        <v>502.1399999999994</v>
      </c>
    </row>
    <row r="304" spans="1:26" ht="15">
      <c r="A304" t="s">
        <v>1217</v>
      </c>
      <c r="B304">
        <v>379</v>
      </c>
      <c r="C304" t="s">
        <v>28</v>
      </c>
      <c r="D304" t="s">
        <v>1218</v>
      </c>
      <c r="F304" t="s">
        <v>1219</v>
      </c>
      <c r="G304" t="s">
        <v>31</v>
      </c>
      <c r="H304" t="s">
        <v>32</v>
      </c>
      <c r="I304" s="13" t="s">
        <v>33</v>
      </c>
      <c r="J304" t="s">
        <v>34</v>
      </c>
      <c r="K304" s="2">
        <v>0</v>
      </c>
      <c r="L304" t="s">
        <v>36</v>
      </c>
      <c r="M304" s="2">
        <v>25000</v>
      </c>
      <c r="O304" s="2">
        <v>0</v>
      </c>
      <c r="P304" s="14">
        <f>K304+M304+O304</f>
        <v>25000</v>
      </c>
      <c r="Q304" s="13" t="s">
        <v>37</v>
      </c>
      <c r="R304" s="13" t="s">
        <v>38</v>
      </c>
      <c r="S304" s="15">
        <v>1.41</v>
      </c>
      <c r="T304" s="16">
        <v>60900</v>
      </c>
      <c r="U304" s="16">
        <v>50000</v>
      </c>
      <c r="V304" s="24">
        <v>110900</v>
      </c>
      <c r="W304" s="17">
        <f>V304-P304</f>
        <v>85900</v>
      </c>
      <c r="X304" s="18">
        <f>W304*0.0169</f>
        <v>1451.7099999999998</v>
      </c>
      <c r="Y304" s="19">
        <v>1574.88</v>
      </c>
      <c r="Z304" s="20"/>
    </row>
    <row r="305" spans="1:26" ht="15">
      <c r="A305" t="s">
        <v>1220</v>
      </c>
      <c r="B305">
        <v>7</v>
      </c>
      <c r="C305" t="s">
        <v>445</v>
      </c>
      <c r="D305" t="s">
        <v>1221</v>
      </c>
      <c r="F305" t="s">
        <v>1222</v>
      </c>
      <c r="G305" t="s">
        <v>31</v>
      </c>
      <c r="H305" t="s">
        <v>32</v>
      </c>
      <c r="I305" s="13" t="s">
        <v>597</v>
      </c>
      <c r="J305" t="s">
        <v>34</v>
      </c>
      <c r="K305" s="2">
        <v>0</v>
      </c>
      <c r="L305" t="s">
        <v>35</v>
      </c>
      <c r="M305" s="2">
        <v>6000</v>
      </c>
      <c r="N305" t="s">
        <v>36</v>
      </c>
      <c r="O305" s="2">
        <v>25000</v>
      </c>
      <c r="P305" s="14">
        <f>K305+M305+O305</f>
        <v>31000</v>
      </c>
      <c r="Q305" s="13" t="s">
        <v>44</v>
      </c>
      <c r="R305" s="13" t="s">
        <v>45</v>
      </c>
      <c r="S305" s="15">
        <v>0.27999999999999997</v>
      </c>
      <c r="T305" s="16">
        <v>46000</v>
      </c>
      <c r="U305" s="16">
        <v>203300</v>
      </c>
      <c r="V305" s="24">
        <v>249300</v>
      </c>
      <c r="W305" s="17">
        <f>V305-P305</f>
        <v>218300</v>
      </c>
      <c r="X305" s="21">
        <f>W305*0.0169</f>
        <v>3689.2699999999995</v>
      </c>
      <c r="Y305" s="22">
        <v>3604.68</v>
      </c>
      <c r="Z305" s="20">
        <f>X305-Y305</f>
        <v>84.58999999999969</v>
      </c>
    </row>
    <row r="306" spans="1:26" ht="15">
      <c r="A306" t="s">
        <v>1223</v>
      </c>
      <c r="B306">
        <v>90</v>
      </c>
      <c r="C306" t="s">
        <v>665</v>
      </c>
      <c r="D306" t="s">
        <v>1224</v>
      </c>
      <c r="F306" t="s">
        <v>1225</v>
      </c>
      <c r="G306" t="s">
        <v>31</v>
      </c>
      <c r="H306" t="s">
        <v>32</v>
      </c>
      <c r="I306" s="13" t="s">
        <v>33</v>
      </c>
      <c r="J306" t="s">
        <v>34</v>
      </c>
      <c r="K306" s="2">
        <v>0</v>
      </c>
      <c r="L306" t="s">
        <v>36</v>
      </c>
      <c r="M306" s="2">
        <v>25000</v>
      </c>
      <c r="N306" t="s">
        <v>35</v>
      </c>
      <c r="O306" s="2">
        <v>6000</v>
      </c>
      <c r="P306" s="14">
        <f>K306+M306+O306</f>
        <v>31000</v>
      </c>
      <c r="Q306" s="13" t="s">
        <v>44</v>
      </c>
      <c r="R306" s="13" t="s">
        <v>45</v>
      </c>
      <c r="S306" s="15">
        <v>0.22999999999999998</v>
      </c>
      <c r="T306" s="16">
        <v>44400</v>
      </c>
      <c r="U306" s="16">
        <v>150500</v>
      </c>
      <c r="V306" s="24">
        <v>194900</v>
      </c>
      <c r="W306" s="17">
        <f>V306-P306</f>
        <v>163900</v>
      </c>
      <c r="X306" s="21">
        <f>W306*0.0169</f>
        <v>2769.91</v>
      </c>
      <c r="Y306" s="22">
        <v>2399.04</v>
      </c>
      <c r="Z306" s="20">
        <f>X306-Y306</f>
        <v>370.8699999999999</v>
      </c>
    </row>
    <row r="307" spans="1:26" ht="15">
      <c r="A307" t="s">
        <v>1226</v>
      </c>
      <c r="B307">
        <v>15</v>
      </c>
      <c r="C307" t="s">
        <v>1227</v>
      </c>
      <c r="D307" t="s">
        <v>1228</v>
      </c>
      <c r="F307" t="s">
        <v>1229</v>
      </c>
      <c r="G307" t="s">
        <v>31</v>
      </c>
      <c r="H307" t="s">
        <v>32</v>
      </c>
      <c r="I307" s="13" t="s">
        <v>33</v>
      </c>
      <c r="J307" t="s">
        <v>34</v>
      </c>
      <c r="K307" s="2">
        <v>0</v>
      </c>
      <c r="L307" t="s">
        <v>36</v>
      </c>
      <c r="M307" s="2">
        <v>25000</v>
      </c>
      <c r="O307" s="2">
        <v>0</v>
      </c>
      <c r="P307" s="14">
        <f>K307+M307+O307</f>
        <v>25000</v>
      </c>
      <c r="Q307" s="13" t="s">
        <v>44</v>
      </c>
      <c r="R307" s="13" t="s">
        <v>45</v>
      </c>
      <c r="S307" s="15">
        <v>0.3</v>
      </c>
      <c r="T307" s="16">
        <v>64700</v>
      </c>
      <c r="U307" s="16">
        <v>107300</v>
      </c>
      <c r="V307" s="24">
        <v>172000</v>
      </c>
      <c r="W307" s="17">
        <f>V307-P307</f>
        <v>147000</v>
      </c>
      <c r="X307" s="21">
        <f>W307*0.0169</f>
        <v>2484.2999999999997</v>
      </c>
      <c r="Y307" s="22">
        <v>2280.72</v>
      </c>
      <c r="Z307" s="20">
        <f>X307-Y307</f>
        <v>203.57999999999993</v>
      </c>
    </row>
    <row r="308" spans="1:26" ht="15">
      <c r="A308" t="s">
        <v>1230</v>
      </c>
      <c r="B308">
        <v>410</v>
      </c>
      <c r="C308" t="s">
        <v>72</v>
      </c>
      <c r="D308" t="s">
        <v>1231</v>
      </c>
      <c r="F308" t="s">
        <v>1232</v>
      </c>
      <c r="G308" t="s">
        <v>31</v>
      </c>
      <c r="H308" t="s">
        <v>32</v>
      </c>
      <c r="I308" s="13" t="s">
        <v>33</v>
      </c>
      <c r="J308" t="s">
        <v>34</v>
      </c>
      <c r="K308" s="2">
        <v>0</v>
      </c>
      <c r="L308" t="s">
        <v>36</v>
      </c>
      <c r="M308" s="2">
        <v>25000</v>
      </c>
      <c r="O308" s="2">
        <v>0</v>
      </c>
      <c r="P308" s="14">
        <f>K308+M308+O308</f>
        <v>25000</v>
      </c>
      <c r="Q308" s="13" t="s">
        <v>433</v>
      </c>
      <c r="R308" s="13" t="s">
        <v>434</v>
      </c>
      <c r="S308" s="15">
        <v>0.24</v>
      </c>
      <c r="T308" s="16">
        <v>40500</v>
      </c>
      <c r="U308" s="16">
        <v>272300</v>
      </c>
      <c r="V308" s="24">
        <v>312800</v>
      </c>
      <c r="W308" s="17">
        <f>V308-P308</f>
        <v>287800</v>
      </c>
      <c r="X308" s="21">
        <f>W308*0.0169</f>
        <v>4863.82</v>
      </c>
      <c r="Y308" s="22">
        <v>4449.24</v>
      </c>
      <c r="Z308" s="20">
        <f>X308-Y308</f>
        <v>414.5799999999999</v>
      </c>
    </row>
    <row r="309" spans="1:26" ht="15">
      <c r="A309" t="s">
        <v>1233</v>
      </c>
      <c r="B309">
        <v>84</v>
      </c>
      <c r="C309" t="s">
        <v>421</v>
      </c>
      <c r="D309" t="s">
        <v>1234</v>
      </c>
      <c r="F309" t="s">
        <v>1235</v>
      </c>
      <c r="G309" t="s">
        <v>31</v>
      </c>
      <c r="H309" t="s">
        <v>32</v>
      </c>
      <c r="I309" s="13" t="s">
        <v>33</v>
      </c>
      <c r="J309" t="s">
        <v>34</v>
      </c>
      <c r="K309" s="2">
        <v>0</v>
      </c>
      <c r="L309" t="s">
        <v>36</v>
      </c>
      <c r="M309" s="2">
        <v>25000</v>
      </c>
      <c r="O309" s="2">
        <v>0</v>
      </c>
      <c r="P309" s="14">
        <f>K309+M309+O309</f>
        <v>25000</v>
      </c>
      <c r="Q309" s="13" t="s">
        <v>44</v>
      </c>
      <c r="R309" s="13" t="s">
        <v>45</v>
      </c>
      <c r="S309" s="15">
        <v>0.1</v>
      </c>
      <c r="T309" s="16">
        <v>42700</v>
      </c>
      <c r="U309" s="16">
        <v>141400</v>
      </c>
      <c r="V309" s="24">
        <v>184100</v>
      </c>
      <c r="W309" s="17">
        <f>V309-P309</f>
        <v>159100</v>
      </c>
      <c r="X309" s="21">
        <f>W309*0.0169</f>
        <v>2688.79</v>
      </c>
      <c r="Y309" s="22">
        <v>2448</v>
      </c>
      <c r="Z309" s="20">
        <f>X309-Y309</f>
        <v>240.78999999999996</v>
      </c>
    </row>
    <row r="310" spans="1:26" ht="15">
      <c r="A310" t="s">
        <v>1236</v>
      </c>
      <c r="B310">
        <v>6</v>
      </c>
      <c r="C310" t="s">
        <v>1227</v>
      </c>
      <c r="D310" t="s">
        <v>1237</v>
      </c>
      <c r="F310" t="s">
        <v>1238</v>
      </c>
      <c r="G310" t="s">
        <v>31</v>
      </c>
      <c r="H310" t="s">
        <v>32</v>
      </c>
      <c r="I310" s="13" t="s">
        <v>33</v>
      </c>
      <c r="J310" t="s">
        <v>34</v>
      </c>
      <c r="K310" s="2">
        <v>0</v>
      </c>
      <c r="L310" t="s">
        <v>36</v>
      </c>
      <c r="M310" s="2">
        <v>25000</v>
      </c>
      <c r="O310" s="2">
        <v>0</v>
      </c>
      <c r="P310" s="14">
        <f>K310+M310+O310</f>
        <v>25000</v>
      </c>
      <c r="Q310" s="13" t="s">
        <v>44</v>
      </c>
      <c r="R310" s="13" t="s">
        <v>45</v>
      </c>
      <c r="S310" s="15">
        <v>0.13999999999999999</v>
      </c>
      <c r="T310" s="16">
        <v>53600</v>
      </c>
      <c r="U310" s="16">
        <v>95200</v>
      </c>
      <c r="V310" s="24">
        <v>148800</v>
      </c>
      <c r="W310" s="17">
        <f>V310-P310</f>
        <v>123800</v>
      </c>
      <c r="X310" s="21">
        <f>W310*0.0169</f>
        <v>2092.22</v>
      </c>
      <c r="Y310" s="22">
        <v>1989</v>
      </c>
      <c r="Z310" s="20">
        <f>X310-Y310</f>
        <v>103.2199999999998</v>
      </c>
    </row>
    <row r="311" spans="1:26" ht="15">
      <c r="A311" t="s">
        <v>1239</v>
      </c>
      <c r="B311">
        <v>327</v>
      </c>
      <c r="C311" t="s">
        <v>62</v>
      </c>
      <c r="D311" t="s">
        <v>1240</v>
      </c>
      <c r="F311" t="s">
        <v>1241</v>
      </c>
      <c r="G311" t="s">
        <v>31</v>
      </c>
      <c r="H311" t="s">
        <v>32</v>
      </c>
      <c r="I311" s="13" t="s">
        <v>33</v>
      </c>
      <c r="J311" t="s">
        <v>34</v>
      </c>
      <c r="K311" s="2">
        <v>0</v>
      </c>
      <c r="L311" t="s">
        <v>36</v>
      </c>
      <c r="M311" s="2">
        <v>25000</v>
      </c>
      <c r="O311" s="2">
        <v>0</v>
      </c>
      <c r="P311" s="14">
        <f>K311+M311+O311</f>
        <v>25000</v>
      </c>
      <c r="Q311" s="13" t="s">
        <v>44</v>
      </c>
      <c r="R311" s="13" t="s">
        <v>45</v>
      </c>
      <c r="S311" s="15">
        <v>0.19</v>
      </c>
      <c r="T311" s="16">
        <v>58300</v>
      </c>
      <c r="U311" s="16">
        <v>118600</v>
      </c>
      <c r="V311" s="24">
        <v>176900</v>
      </c>
      <c r="W311" s="17">
        <f>V311-P311</f>
        <v>151900</v>
      </c>
      <c r="X311" s="21">
        <f>W311*0.0169</f>
        <v>2567.1099999999997</v>
      </c>
      <c r="Y311" s="22">
        <v>2352.12</v>
      </c>
      <c r="Z311" s="20">
        <f>X311-Y311</f>
        <v>214.98999999999978</v>
      </c>
    </row>
    <row r="312" spans="1:26" ht="15">
      <c r="A312" t="s">
        <v>1242</v>
      </c>
      <c r="B312">
        <v>316</v>
      </c>
      <c r="C312" t="s">
        <v>301</v>
      </c>
      <c r="D312" t="s">
        <v>1243</v>
      </c>
      <c r="F312" t="s">
        <v>1244</v>
      </c>
      <c r="G312" t="s">
        <v>31</v>
      </c>
      <c r="H312" t="s">
        <v>32</v>
      </c>
      <c r="I312" s="13" t="s">
        <v>33</v>
      </c>
      <c r="J312" t="s">
        <v>34</v>
      </c>
      <c r="K312" s="2">
        <v>0</v>
      </c>
      <c r="L312" t="s">
        <v>35</v>
      </c>
      <c r="M312" s="2">
        <v>6000</v>
      </c>
      <c r="N312" t="s">
        <v>36</v>
      </c>
      <c r="O312" s="2">
        <v>25000</v>
      </c>
      <c r="P312" s="14">
        <f>K312+M312+O312</f>
        <v>31000</v>
      </c>
      <c r="Q312" s="13" t="s">
        <v>44</v>
      </c>
      <c r="R312" s="13" t="s">
        <v>45</v>
      </c>
      <c r="S312" s="15">
        <v>2.8</v>
      </c>
      <c r="T312" s="16">
        <v>68700</v>
      </c>
      <c r="U312" s="16">
        <v>370400</v>
      </c>
      <c r="V312" s="24">
        <v>439100</v>
      </c>
      <c r="W312" s="17">
        <f>V312-P312</f>
        <v>408100</v>
      </c>
      <c r="X312" s="21">
        <f>W312*0.0169</f>
        <v>6896.889999999999</v>
      </c>
      <c r="Y312" s="22">
        <v>6574.92</v>
      </c>
      <c r="Z312" s="20">
        <f>X312-Y312</f>
        <v>321.96999999999935</v>
      </c>
    </row>
    <row r="313" spans="1:26" ht="15">
      <c r="A313" t="s">
        <v>1245</v>
      </c>
      <c r="B313">
        <v>70</v>
      </c>
      <c r="C313" t="s">
        <v>67</v>
      </c>
      <c r="D313" t="s">
        <v>1246</v>
      </c>
      <c r="F313" t="s">
        <v>1247</v>
      </c>
      <c r="G313" t="s">
        <v>31</v>
      </c>
      <c r="H313" t="s">
        <v>32</v>
      </c>
      <c r="I313" s="13" t="s">
        <v>33</v>
      </c>
      <c r="J313" t="s">
        <v>34</v>
      </c>
      <c r="K313" s="2">
        <v>0</v>
      </c>
      <c r="L313" t="s">
        <v>36</v>
      </c>
      <c r="M313" s="2">
        <v>25000</v>
      </c>
      <c r="O313" s="2">
        <v>0</v>
      </c>
      <c r="P313" s="14">
        <f>K313+M313+O313</f>
        <v>25000</v>
      </c>
      <c r="Q313" s="13" t="s">
        <v>44</v>
      </c>
      <c r="R313" s="13" t="s">
        <v>45</v>
      </c>
      <c r="S313" s="15">
        <v>0.16</v>
      </c>
      <c r="T313" s="16">
        <v>39600</v>
      </c>
      <c r="U313" s="16">
        <v>93500</v>
      </c>
      <c r="V313" s="24">
        <v>133100</v>
      </c>
      <c r="W313" s="17">
        <f>V313-P313</f>
        <v>108100</v>
      </c>
      <c r="X313" s="21">
        <f>W313*0.0169</f>
        <v>1826.8899999999999</v>
      </c>
      <c r="Y313" s="22">
        <v>1685.04</v>
      </c>
      <c r="Z313" s="20">
        <f>X313-Y313</f>
        <v>141.8499999999999</v>
      </c>
    </row>
    <row r="314" spans="1:26" ht="15">
      <c r="A314" t="s">
        <v>1248</v>
      </c>
      <c r="B314">
        <v>1600</v>
      </c>
      <c r="C314" t="s">
        <v>62</v>
      </c>
      <c r="D314" t="s">
        <v>1249</v>
      </c>
      <c r="E314" t="s">
        <v>1250</v>
      </c>
      <c r="F314" t="s">
        <v>1251</v>
      </c>
      <c r="G314" t="s">
        <v>31</v>
      </c>
      <c r="H314" t="s">
        <v>32</v>
      </c>
      <c r="I314" s="13" t="s">
        <v>33</v>
      </c>
      <c r="J314" t="s">
        <v>34</v>
      </c>
      <c r="K314" s="2">
        <v>0</v>
      </c>
      <c r="L314" t="s">
        <v>36</v>
      </c>
      <c r="M314" s="2">
        <v>25000</v>
      </c>
      <c r="O314" s="2">
        <v>0</v>
      </c>
      <c r="P314" s="14">
        <f>K314+M314+O314</f>
        <v>25000</v>
      </c>
      <c r="Q314" s="13" t="s">
        <v>1252</v>
      </c>
      <c r="R314" s="13" t="s">
        <v>1253</v>
      </c>
      <c r="S314" s="15">
        <v>7.2</v>
      </c>
      <c r="T314" s="16">
        <v>58300</v>
      </c>
      <c r="U314" s="16">
        <v>36800</v>
      </c>
      <c r="V314" s="24">
        <v>95100</v>
      </c>
      <c r="W314" s="17">
        <f>V314-P314</f>
        <v>70100</v>
      </c>
      <c r="X314" s="18">
        <f>W314*0.0169</f>
        <v>1184.6899999999998</v>
      </c>
      <c r="Y314" s="19">
        <v>1654.44</v>
      </c>
      <c r="Z314" s="20"/>
    </row>
    <row r="315" spans="1:26" ht="15">
      <c r="A315" t="s">
        <v>1254</v>
      </c>
      <c r="B315">
        <v>9</v>
      </c>
      <c r="C315" t="s">
        <v>644</v>
      </c>
      <c r="D315" t="s">
        <v>1255</v>
      </c>
      <c r="F315" t="s">
        <v>1256</v>
      </c>
      <c r="G315" t="s">
        <v>31</v>
      </c>
      <c r="H315" t="s">
        <v>32</v>
      </c>
      <c r="I315" s="13" t="s">
        <v>647</v>
      </c>
      <c r="J315" t="s">
        <v>34</v>
      </c>
      <c r="K315" s="2">
        <v>0</v>
      </c>
      <c r="L315" t="s">
        <v>481</v>
      </c>
      <c r="M315" s="2">
        <v>6000</v>
      </c>
      <c r="N315" t="s">
        <v>36</v>
      </c>
      <c r="O315" s="2">
        <v>25000</v>
      </c>
      <c r="P315" s="14">
        <f>K315+M315+O315</f>
        <v>31000</v>
      </c>
      <c r="Q315" s="13" t="s">
        <v>44</v>
      </c>
      <c r="R315" s="13" t="s">
        <v>45</v>
      </c>
      <c r="S315" s="15">
        <v>0.16999999999999998</v>
      </c>
      <c r="T315" s="16">
        <v>44300</v>
      </c>
      <c r="U315" s="16">
        <v>149900</v>
      </c>
      <c r="V315" s="24">
        <v>194200</v>
      </c>
      <c r="W315" s="17">
        <f>V315-P315</f>
        <v>163200</v>
      </c>
      <c r="X315" s="21">
        <f>W315*0.0169</f>
        <v>2758.08</v>
      </c>
      <c r="Y315" s="22">
        <v>2550</v>
      </c>
      <c r="Z315" s="20">
        <f>X315-Y315</f>
        <v>208.07999999999993</v>
      </c>
    </row>
    <row r="316" spans="1:26" ht="15">
      <c r="A316" t="s">
        <v>1257</v>
      </c>
      <c r="B316">
        <v>16</v>
      </c>
      <c r="C316" t="s">
        <v>960</v>
      </c>
      <c r="D316" t="s">
        <v>1258</v>
      </c>
      <c r="F316" t="s">
        <v>1259</v>
      </c>
      <c r="G316" t="s">
        <v>31</v>
      </c>
      <c r="H316" t="s">
        <v>32</v>
      </c>
      <c r="I316" s="13" t="s">
        <v>1260</v>
      </c>
      <c r="J316" t="s">
        <v>34</v>
      </c>
      <c r="K316" s="2">
        <v>0</v>
      </c>
      <c r="L316" t="s">
        <v>116</v>
      </c>
      <c r="M316" s="2">
        <v>6000</v>
      </c>
      <c r="N316" t="s">
        <v>36</v>
      </c>
      <c r="O316" s="2">
        <v>25000</v>
      </c>
      <c r="P316" s="14">
        <f>K316+M316+O316</f>
        <v>31000</v>
      </c>
      <c r="Q316" s="13" t="s">
        <v>44</v>
      </c>
      <c r="R316" s="13" t="s">
        <v>45</v>
      </c>
      <c r="S316" s="15">
        <v>0.11000000000000001</v>
      </c>
      <c r="T316" s="16">
        <v>36300</v>
      </c>
      <c r="U316" s="16">
        <v>154500</v>
      </c>
      <c r="V316" s="24">
        <v>190800</v>
      </c>
      <c r="W316" s="17">
        <f>V316-P316</f>
        <v>159800</v>
      </c>
      <c r="X316" s="21">
        <f>W316*0.0169</f>
        <v>2700.62</v>
      </c>
      <c r="Y316" s="22">
        <v>2503.08</v>
      </c>
      <c r="Z316" s="20">
        <f>X316-Y316</f>
        <v>197.53999999999996</v>
      </c>
    </row>
    <row r="317" spans="1:26" ht="15">
      <c r="A317" t="s">
        <v>1261</v>
      </c>
      <c r="B317">
        <v>1502</v>
      </c>
      <c r="C317" t="s">
        <v>72</v>
      </c>
      <c r="D317" t="s">
        <v>1262</v>
      </c>
      <c r="F317" t="s">
        <v>1263</v>
      </c>
      <c r="G317" t="s">
        <v>31</v>
      </c>
      <c r="H317" t="s">
        <v>32</v>
      </c>
      <c r="I317" s="13" t="s">
        <v>33</v>
      </c>
      <c r="J317" t="s">
        <v>34</v>
      </c>
      <c r="K317" s="2">
        <v>0</v>
      </c>
      <c r="L317" t="s">
        <v>36</v>
      </c>
      <c r="M317" s="2">
        <v>25000</v>
      </c>
      <c r="O317" s="2">
        <v>0</v>
      </c>
      <c r="P317" s="14">
        <f>K317+M317+O317</f>
        <v>25000</v>
      </c>
      <c r="Q317" s="13" t="s">
        <v>44</v>
      </c>
      <c r="R317" s="13" t="s">
        <v>45</v>
      </c>
      <c r="S317" s="15">
        <v>2.76</v>
      </c>
      <c r="T317" s="16">
        <v>192100</v>
      </c>
      <c r="U317" s="16">
        <v>140800</v>
      </c>
      <c r="V317" s="24">
        <v>332900</v>
      </c>
      <c r="W317" s="17">
        <f>V317-P317</f>
        <v>307900</v>
      </c>
      <c r="X317" s="21">
        <f>W317*0.0169</f>
        <v>5203.509999999999</v>
      </c>
      <c r="Y317" s="22">
        <v>4559.4</v>
      </c>
      <c r="Z317" s="20">
        <f>X317-Y317</f>
        <v>644.1099999999997</v>
      </c>
    </row>
    <row r="318" spans="1:26" ht="15">
      <c r="A318" t="s">
        <v>1264</v>
      </c>
      <c r="B318">
        <v>272</v>
      </c>
      <c r="C318" t="s">
        <v>296</v>
      </c>
      <c r="D318" t="s">
        <v>1265</v>
      </c>
      <c r="F318" t="s">
        <v>1266</v>
      </c>
      <c r="G318" t="s">
        <v>31</v>
      </c>
      <c r="H318" t="s">
        <v>32</v>
      </c>
      <c r="I318" s="13" t="s">
        <v>33</v>
      </c>
      <c r="J318" t="s">
        <v>34</v>
      </c>
      <c r="K318" s="2">
        <v>0</v>
      </c>
      <c r="L318" t="s">
        <v>116</v>
      </c>
      <c r="M318" s="2">
        <v>6000</v>
      </c>
      <c r="N318" t="s">
        <v>36</v>
      </c>
      <c r="O318" s="2">
        <v>25000</v>
      </c>
      <c r="P318" s="14">
        <f>K318+M318+O318</f>
        <v>31000</v>
      </c>
      <c r="Q318" s="13" t="s">
        <v>44</v>
      </c>
      <c r="R318" s="13" t="s">
        <v>45</v>
      </c>
      <c r="S318" s="15">
        <v>0.16</v>
      </c>
      <c r="T318" s="16">
        <v>85200</v>
      </c>
      <c r="U318" s="16">
        <v>270500</v>
      </c>
      <c r="V318" s="24">
        <v>355700</v>
      </c>
      <c r="W318" s="17">
        <f>V318-P318</f>
        <v>324700</v>
      </c>
      <c r="X318" s="21">
        <f>W318*0.0169</f>
        <v>5487.429999999999</v>
      </c>
      <c r="Y318" s="22">
        <v>5163.24</v>
      </c>
      <c r="Z318" s="20">
        <f>X318-Y318</f>
        <v>324.1899999999996</v>
      </c>
    </row>
    <row r="319" spans="1:26" ht="15">
      <c r="A319" t="s">
        <v>1267</v>
      </c>
      <c r="B319">
        <v>22</v>
      </c>
      <c r="C319" t="s">
        <v>1268</v>
      </c>
      <c r="D319" t="s">
        <v>1269</v>
      </c>
      <c r="F319" t="s">
        <v>1270</v>
      </c>
      <c r="G319" t="s">
        <v>31</v>
      </c>
      <c r="H319" t="s">
        <v>32</v>
      </c>
      <c r="I319" s="13" t="s">
        <v>33</v>
      </c>
      <c r="J319" t="s">
        <v>34</v>
      </c>
      <c r="K319" s="2">
        <v>0</v>
      </c>
      <c r="L319" t="s">
        <v>116</v>
      </c>
      <c r="M319" s="2">
        <v>6000</v>
      </c>
      <c r="N319" t="s">
        <v>36</v>
      </c>
      <c r="O319" s="2">
        <v>25000</v>
      </c>
      <c r="P319" s="14">
        <f>K319+M319+O319</f>
        <v>31000</v>
      </c>
      <c r="Q319" s="13" t="s">
        <v>217</v>
      </c>
      <c r="R319" s="13" t="s">
        <v>218</v>
      </c>
      <c r="S319" s="15">
        <v>0.19</v>
      </c>
      <c r="T319" s="16">
        <v>45800</v>
      </c>
      <c r="U319" s="16">
        <v>122200</v>
      </c>
      <c r="V319" s="24">
        <v>168000</v>
      </c>
      <c r="W319" s="17">
        <f>V319-P319</f>
        <v>137000</v>
      </c>
      <c r="X319" s="18">
        <f>W319*0.0169</f>
        <v>2315.2999999999997</v>
      </c>
      <c r="Y319" s="19">
        <v>2350.08</v>
      </c>
      <c r="Z319" s="20"/>
    </row>
    <row r="320" spans="1:26" ht="15">
      <c r="A320" t="s">
        <v>1271</v>
      </c>
      <c r="B320">
        <v>13</v>
      </c>
      <c r="C320" t="s">
        <v>1272</v>
      </c>
      <c r="D320" t="s">
        <v>1273</v>
      </c>
      <c r="E320" t="s">
        <v>1274</v>
      </c>
      <c r="F320" t="s">
        <v>1275</v>
      </c>
      <c r="G320" t="s">
        <v>31</v>
      </c>
      <c r="H320" t="s">
        <v>32</v>
      </c>
      <c r="I320" s="13" t="s">
        <v>1276</v>
      </c>
      <c r="J320" t="s">
        <v>34</v>
      </c>
      <c r="K320" s="2">
        <v>0</v>
      </c>
      <c r="L320" t="s">
        <v>116</v>
      </c>
      <c r="M320" s="2">
        <v>6000</v>
      </c>
      <c r="N320" t="s">
        <v>36</v>
      </c>
      <c r="O320" s="2">
        <v>25000</v>
      </c>
      <c r="P320" s="14">
        <f>K320+M320+O320</f>
        <v>31000</v>
      </c>
      <c r="Q320" s="13" t="s">
        <v>44</v>
      </c>
      <c r="R320" s="13" t="s">
        <v>45</v>
      </c>
      <c r="S320" s="15">
        <v>0.21000000000000002</v>
      </c>
      <c r="T320" s="16">
        <v>47300</v>
      </c>
      <c r="U320" s="16">
        <v>198200</v>
      </c>
      <c r="V320" s="24">
        <v>245500</v>
      </c>
      <c r="W320" s="17">
        <f>V320-P320</f>
        <v>214500</v>
      </c>
      <c r="X320" s="21">
        <f>W320*0.0169</f>
        <v>3625.0499999999997</v>
      </c>
      <c r="Y320" s="22">
        <v>3329.28</v>
      </c>
      <c r="Z320" s="20">
        <f>X320-Y320</f>
        <v>295.7699999999995</v>
      </c>
    </row>
    <row r="321" spans="1:26" ht="15">
      <c r="A321" t="s">
        <v>1277</v>
      </c>
      <c r="B321">
        <v>13</v>
      </c>
      <c r="C321" t="s">
        <v>149</v>
      </c>
      <c r="D321" t="s">
        <v>1278</v>
      </c>
      <c r="F321" t="s">
        <v>1279</v>
      </c>
      <c r="G321" t="s">
        <v>31</v>
      </c>
      <c r="H321" t="s">
        <v>32</v>
      </c>
      <c r="I321" s="13" t="s">
        <v>33</v>
      </c>
      <c r="J321" t="s">
        <v>34</v>
      </c>
      <c r="K321" s="2">
        <v>0</v>
      </c>
      <c r="L321" t="s">
        <v>36</v>
      </c>
      <c r="M321" s="2">
        <v>25000</v>
      </c>
      <c r="O321" s="2">
        <v>0</v>
      </c>
      <c r="P321" s="14">
        <f>K321+M321+O321</f>
        <v>25000</v>
      </c>
      <c r="Q321" s="13" t="s">
        <v>44</v>
      </c>
      <c r="R321" s="13" t="s">
        <v>45</v>
      </c>
      <c r="S321" s="15">
        <v>0.16</v>
      </c>
      <c r="T321" s="16">
        <v>39600</v>
      </c>
      <c r="U321" s="16">
        <v>87300</v>
      </c>
      <c r="V321" s="24">
        <v>126900</v>
      </c>
      <c r="W321" s="17">
        <f>V321-P321</f>
        <v>101900</v>
      </c>
      <c r="X321" s="21">
        <f>W321*0.0169</f>
        <v>1722.11</v>
      </c>
      <c r="Y321" s="22">
        <v>1587.12</v>
      </c>
      <c r="Z321" s="20">
        <f>X321-Y321</f>
        <v>134.99</v>
      </c>
    </row>
    <row r="322" spans="1:26" ht="15">
      <c r="A322" t="s">
        <v>1280</v>
      </c>
      <c r="B322">
        <v>11</v>
      </c>
      <c r="C322" t="s">
        <v>399</v>
      </c>
      <c r="D322" t="s">
        <v>1281</v>
      </c>
      <c r="J322" t="s">
        <v>34</v>
      </c>
      <c r="K322" s="2">
        <v>0</v>
      </c>
      <c r="L322" t="s">
        <v>36</v>
      </c>
      <c r="M322" s="2">
        <v>25000</v>
      </c>
      <c r="O322" s="2">
        <v>0</v>
      </c>
      <c r="P322" s="14">
        <f>K322+M322+O322</f>
        <v>25000</v>
      </c>
      <c r="Q322" s="13" t="s">
        <v>44</v>
      </c>
      <c r="R322" s="13" t="s">
        <v>45</v>
      </c>
      <c r="S322" s="15">
        <v>1.7</v>
      </c>
      <c r="T322" s="16">
        <v>59700</v>
      </c>
      <c r="U322" s="16">
        <v>207100</v>
      </c>
      <c r="V322" s="24">
        <v>266800</v>
      </c>
      <c r="W322" s="17">
        <f>V322-P322</f>
        <v>241800</v>
      </c>
      <c r="X322" s="21">
        <f>W322*0.0169</f>
        <v>4086.4199999999996</v>
      </c>
      <c r="Y322" s="22">
        <v>3663.84</v>
      </c>
      <c r="Z322" s="20">
        <f>X322-Y322</f>
        <v>422.5799999999995</v>
      </c>
    </row>
    <row r="323" spans="1:26" ht="15">
      <c r="A323" t="s">
        <v>1282</v>
      </c>
      <c r="B323">
        <v>24</v>
      </c>
      <c r="C323" t="s">
        <v>194</v>
      </c>
      <c r="D323" t="s">
        <v>1283</v>
      </c>
      <c r="F323" t="s">
        <v>1284</v>
      </c>
      <c r="G323" t="s">
        <v>31</v>
      </c>
      <c r="H323" t="s">
        <v>32</v>
      </c>
      <c r="I323" s="13" t="s">
        <v>33</v>
      </c>
      <c r="J323" t="s">
        <v>34</v>
      </c>
      <c r="K323" s="2">
        <v>0</v>
      </c>
      <c r="L323" t="s">
        <v>36</v>
      </c>
      <c r="M323" s="2">
        <v>25000</v>
      </c>
      <c r="O323" s="2">
        <v>0</v>
      </c>
      <c r="P323" s="14">
        <f>K323+M323+O323</f>
        <v>25000</v>
      </c>
      <c r="Q323" s="13" t="s">
        <v>44</v>
      </c>
      <c r="R323" s="13" t="s">
        <v>45</v>
      </c>
      <c r="S323" s="15">
        <v>0.1</v>
      </c>
      <c r="T323" s="16">
        <v>42700</v>
      </c>
      <c r="U323" s="16">
        <v>131000</v>
      </c>
      <c r="V323" s="24">
        <v>173700</v>
      </c>
      <c r="W323" s="17">
        <f>V323-P323</f>
        <v>148700</v>
      </c>
      <c r="X323" s="21">
        <f>W323*0.0169</f>
        <v>2513.0299999999997</v>
      </c>
      <c r="Y323" s="22">
        <v>2246.04</v>
      </c>
      <c r="Z323" s="20">
        <f>X323-Y323</f>
        <v>266.9899999999998</v>
      </c>
    </row>
    <row r="324" spans="1:26" ht="15">
      <c r="A324" t="s">
        <v>1285</v>
      </c>
      <c r="B324">
        <v>1</v>
      </c>
      <c r="C324" t="s">
        <v>707</v>
      </c>
      <c r="D324" t="s">
        <v>1286</v>
      </c>
      <c r="F324" t="s">
        <v>1287</v>
      </c>
      <c r="G324" t="s">
        <v>31</v>
      </c>
      <c r="H324" t="s">
        <v>32</v>
      </c>
      <c r="I324" s="13" t="s">
        <v>33</v>
      </c>
      <c r="J324" t="s">
        <v>34</v>
      </c>
      <c r="K324" s="2">
        <v>0</v>
      </c>
      <c r="L324" t="s">
        <v>35</v>
      </c>
      <c r="M324" s="2">
        <v>6000</v>
      </c>
      <c r="N324" t="s">
        <v>36</v>
      </c>
      <c r="O324" s="2">
        <v>25000</v>
      </c>
      <c r="P324" s="14">
        <f>K324+M324+O324</f>
        <v>31000</v>
      </c>
      <c r="Q324" s="13" t="s">
        <v>44</v>
      </c>
      <c r="R324" s="13" t="s">
        <v>45</v>
      </c>
      <c r="S324" s="15">
        <v>0.39</v>
      </c>
      <c r="T324" s="16">
        <v>56600</v>
      </c>
      <c r="U324" s="16">
        <v>169800</v>
      </c>
      <c r="V324" s="24">
        <v>226400</v>
      </c>
      <c r="W324" s="17">
        <f>V324-P324</f>
        <v>195400</v>
      </c>
      <c r="X324" s="21">
        <f>W324*0.0169</f>
        <v>3302.2599999999998</v>
      </c>
      <c r="Y324" s="22">
        <v>3176.28</v>
      </c>
      <c r="Z324" s="20">
        <f>X324-Y324</f>
        <v>125.97999999999956</v>
      </c>
    </row>
    <row r="325" spans="1:26" ht="15">
      <c r="A325" t="s">
        <v>1288</v>
      </c>
      <c r="B325">
        <v>16</v>
      </c>
      <c r="C325" t="s">
        <v>62</v>
      </c>
      <c r="D325" t="s">
        <v>1289</v>
      </c>
      <c r="F325" t="s">
        <v>1290</v>
      </c>
      <c r="G325" t="s">
        <v>31</v>
      </c>
      <c r="H325" t="s">
        <v>32</v>
      </c>
      <c r="I325" s="13" t="s">
        <v>1164</v>
      </c>
      <c r="J325" t="s">
        <v>34</v>
      </c>
      <c r="K325" s="2">
        <v>0</v>
      </c>
      <c r="L325" t="s">
        <v>36</v>
      </c>
      <c r="M325" s="2">
        <v>25000</v>
      </c>
      <c r="O325" s="2">
        <v>0</v>
      </c>
      <c r="P325" s="14">
        <f>K325+M325+O325</f>
        <v>25000</v>
      </c>
      <c r="Q325" s="13" t="s">
        <v>44</v>
      </c>
      <c r="R325" s="13" t="s">
        <v>45</v>
      </c>
      <c r="S325" s="15">
        <v>0.52</v>
      </c>
      <c r="T325" s="16">
        <v>67900</v>
      </c>
      <c r="U325" s="16">
        <v>204100</v>
      </c>
      <c r="V325" s="24">
        <v>272000</v>
      </c>
      <c r="W325" s="17">
        <f>V325-P325</f>
        <v>247000</v>
      </c>
      <c r="X325" s="21">
        <f>W325*0.0169</f>
        <v>4174.299999999999</v>
      </c>
      <c r="Y325" s="22">
        <v>3908.64</v>
      </c>
      <c r="Z325" s="20">
        <f>X325-Y325</f>
        <v>265.6599999999994</v>
      </c>
    </row>
    <row r="326" spans="1:26" ht="15">
      <c r="A326" t="s">
        <v>1291</v>
      </c>
      <c r="B326">
        <v>19</v>
      </c>
      <c r="C326" t="s">
        <v>399</v>
      </c>
      <c r="D326" t="s">
        <v>1292</v>
      </c>
      <c r="F326" t="s">
        <v>1293</v>
      </c>
      <c r="G326" t="s">
        <v>31</v>
      </c>
      <c r="H326" t="s">
        <v>32</v>
      </c>
      <c r="I326" s="13" t="s">
        <v>33</v>
      </c>
      <c r="J326" t="s">
        <v>34</v>
      </c>
      <c r="K326" s="2">
        <v>0</v>
      </c>
      <c r="L326" t="s">
        <v>36</v>
      </c>
      <c r="M326" s="2">
        <v>25000</v>
      </c>
      <c r="O326" s="2">
        <v>0</v>
      </c>
      <c r="P326" s="14">
        <f>K326+M326+O326</f>
        <v>25000</v>
      </c>
      <c r="Q326" s="13" t="s">
        <v>44</v>
      </c>
      <c r="R326" s="13" t="s">
        <v>45</v>
      </c>
      <c r="S326" s="15">
        <v>2.7</v>
      </c>
      <c r="T326" s="16">
        <v>74213</v>
      </c>
      <c r="U326" s="16">
        <v>371600</v>
      </c>
      <c r="V326" s="24">
        <v>445813</v>
      </c>
      <c r="W326" s="17">
        <f>V326-P326</f>
        <v>420813</v>
      </c>
      <c r="X326" s="21">
        <f>W326*0.0169</f>
        <v>7111.739699999999</v>
      </c>
      <c r="Y326" s="22">
        <v>6754.44</v>
      </c>
      <c r="Z326" s="20">
        <f>X326-Y326</f>
        <v>357.2996999999996</v>
      </c>
    </row>
    <row r="327" spans="1:26" ht="15">
      <c r="A327" t="s">
        <v>1294</v>
      </c>
      <c r="B327">
        <v>54</v>
      </c>
      <c r="C327" t="s">
        <v>521</v>
      </c>
      <c r="D327" t="s">
        <v>1295</v>
      </c>
      <c r="F327" t="s">
        <v>1296</v>
      </c>
      <c r="G327" t="s">
        <v>31</v>
      </c>
      <c r="H327" t="s">
        <v>32</v>
      </c>
      <c r="I327" s="13" t="s">
        <v>1297</v>
      </c>
      <c r="J327" t="s">
        <v>34</v>
      </c>
      <c r="K327" s="2">
        <v>0</v>
      </c>
      <c r="L327" t="s">
        <v>36</v>
      </c>
      <c r="M327" s="2">
        <v>25000</v>
      </c>
      <c r="O327" s="2">
        <v>0</v>
      </c>
      <c r="P327" s="14">
        <f>K327+M327+O327</f>
        <v>25000</v>
      </c>
      <c r="Q327" s="13" t="s">
        <v>181</v>
      </c>
      <c r="R327" s="13" t="s">
        <v>182</v>
      </c>
      <c r="S327" s="15">
        <v>0</v>
      </c>
      <c r="T327" s="16">
        <v>27000</v>
      </c>
      <c r="U327" s="16">
        <v>118700</v>
      </c>
      <c r="V327" s="24">
        <v>145700</v>
      </c>
      <c r="W327" s="17">
        <f>V327-P327</f>
        <v>120700</v>
      </c>
      <c r="X327" s="18">
        <f>W327*0.0169</f>
        <v>2039.8299999999997</v>
      </c>
      <c r="Y327" s="19">
        <v>2146.08</v>
      </c>
      <c r="Z327" s="20"/>
    </row>
    <row r="328" spans="1:26" ht="15">
      <c r="A328" t="s">
        <v>1298</v>
      </c>
      <c r="B328">
        <v>6</v>
      </c>
      <c r="C328" t="s">
        <v>655</v>
      </c>
      <c r="D328" t="s">
        <v>1299</v>
      </c>
      <c r="F328" t="s">
        <v>1300</v>
      </c>
      <c r="G328" t="s">
        <v>31</v>
      </c>
      <c r="H328" t="s">
        <v>32</v>
      </c>
      <c r="I328" s="13" t="s">
        <v>1301</v>
      </c>
      <c r="J328" t="s">
        <v>34</v>
      </c>
      <c r="K328" s="2">
        <v>0</v>
      </c>
      <c r="L328" t="s">
        <v>36</v>
      </c>
      <c r="M328" s="2">
        <v>25000</v>
      </c>
      <c r="O328" s="2">
        <v>0</v>
      </c>
      <c r="P328" s="14">
        <f>K328+M328+O328</f>
        <v>25000</v>
      </c>
      <c r="Q328" s="13" t="s">
        <v>44</v>
      </c>
      <c r="R328" s="13" t="s">
        <v>45</v>
      </c>
      <c r="S328" s="15">
        <v>0.08</v>
      </c>
      <c r="T328" s="16">
        <v>39000</v>
      </c>
      <c r="U328" s="16">
        <v>133100</v>
      </c>
      <c r="V328" s="24">
        <v>172100</v>
      </c>
      <c r="W328" s="17">
        <f>V328-P328</f>
        <v>147100</v>
      </c>
      <c r="X328" s="21">
        <f>W328*0.0169</f>
        <v>2485.99</v>
      </c>
      <c r="Y328" s="22">
        <v>2246.04</v>
      </c>
      <c r="Z328" s="20">
        <f>X328-Y328</f>
        <v>239.94999999999982</v>
      </c>
    </row>
    <row r="329" spans="1:26" ht="15">
      <c r="A329" t="s">
        <v>1302</v>
      </c>
      <c r="B329">
        <v>15</v>
      </c>
      <c r="C329" t="s">
        <v>1303</v>
      </c>
      <c r="D329" t="s">
        <v>1304</v>
      </c>
      <c r="F329" t="s">
        <v>1305</v>
      </c>
      <c r="G329" t="s">
        <v>31</v>
      </c>
      <c r="H329" t="s">
        <v>32</v>
      </c>
      <c r="I329" s="13" t="s">
        <v>33</v>
      </c>
      <c r="J329" t="s">
        <v>34</v>
      </c>
      <c r="K329" s="2">
        <v>0</v>
      </c>
      <c r="L329" t="s">
        <v>36</v>
      </c>
      <c r="M329" s="2">
        <v>25000</v>
      </c>
      <c r="O329" s="2">
        <v>0</v>
      </c>
      <c r="P329" s="14">
        <f>K329+M329+O329</f>
        <v>25000</v>
      </c>
      <c r="Q329" s="13" t="s">
        <v>44</v>
      </c>
      <c r="R329" s="13" t="s">
        <v>45</v>
      </c>
      <c r="S329" s="15">
        <v>0.21000000000000002</v>
      </c>
      <c r="T329" s="16">
        <v>43000</v>
      </c>
      <c r="U329" s="16">
        <v>130000</v>
      </c>
      <c r="V329" s="24">
        <v>173000</v>
      </c>
      <c r="W329" s="17">
        <f>V329-P329</f>
        <v>148000</v>
      </c>
      <c r="X329" s="21">
        <f>W329*0.0169</f>
        <v>2501.2</v>
      </c>
      <c r="Y329" s="22">
        <v>2276.64</v>
      </c>
      <c r="Z329" s="20">
        <f>X329-Y329</f>
        <v>224.55999999999995</v>
      </c>
    </row>
    <row r="330" spans="1:26" ht="15">
      <c r="A330" t="s">
        <v>1306</v>
      </c>
      <c r="B330">
        <v>64</v>
      </c>
      <c r="C330" t="s">
        <v>1052</v>
      </c>
      <c r="D330" t="s">
        <v>1307</v>
      </c>
      <c r="F330" t="s">
        <v>1308</v>
      </c>
      <c r="G330" t="s">
        <v>31</v>
      </c>
      <c r="H330" t="s">
        <v>32</v>
      </c>
      <c r="I330" s="13" t="s">
        <v>304</v>
      </c>
      <c r="J330" t="s">
        <v>34</v>
      </c>
      <c r="K330" s="2">
        <v>0</v>
      </c>
      <c r="L330" t="s">
        <v>36</v>
      </c>
      <c r="M330" s="2">
        <v>25000</v>
      </c>
      <c r="O330" s="2">
        <v>0</v>
      </c>
      <c r="P330" s="14">
        <f>K330+M330+O330</f>
        <v>25000</v>
      </c>
      <c r="Q330" s="13" t="s">
        <v>44</v>
      </c>
      <c r="R330" s="13" t="s">
        <v>45</v>
      </c>
      <c r="S330" s="15">
        <v>2.8</v>
      </c>
      <c r="T330" s="16">
        <v>68700</v>
      </c>
      <c r="U330" s="16">
        <v>197500</v>
      </c>
      <c r="V330" s="24">
        <v>266200</v>
      </c>
      <c r="W330" s="17">
        <f>V330-P330</f>
        <v>241200</v>
      </c>
      <c r="X330" s="21">
        <f>W330*0.0169</f>
        <v>4076.2799999999997</v>
      </c>
      <c r="Y330" s="22">
        <v>3863.76</v>
      </c>
      <c r="Z330" s="20">
        <f>X330-Y330</f>
        <v>212.51999999999953</v>
      </c>
    </row>
    <row r="331" spans="1:26" ht="15">
      <c r="A331" t="s">
        <v>1309</v>
      </c>
      <c r="B331">
        <v>118</v>
      </c>
      <c r="C331" t="s">
        <v>62</v>
      </c>
      <c r="D331" t="s">
        <v>1310</v>
      </c>
      <c r="F331" t="s">
        <v>1311</v>
      </c>
      <c r="G331" t="s">
        <v>31</v>
      </c>
      <c r="H331" t="s">
        <v>32</v>
      </c>
      <c r="I331" s="13" t="s">
        <v>33</v>
      </c>
      <c r="J331" t="s">
        <v>34</v>
      </c>
      <c r="K331" s="2">
        <v>0</v>
      </c>
      <c r="L331" t="s">
        <v>36</v>
      </c>
      <c r="M331" s="2">
        <v>25000</v>
      </c>
      <c r="O331" s="2">
        <v>0</v>
      </c>
      <c r="P331" s="14">
        <f>K331+M331+O331</f>
        <v>25000</v>
      </c>
      <c r="Q331" s="13" t="s">
        <v>44</v>
      </c>
      <c r="R331" s="13" t="s">
        <v>45</v>
      </c>
      <c r="S331" s="15">
        <v>1.6</v>
      </c>
      <c r="T331" s="16">
        <v>55200</v>
      </c>
      <c r="U331" s="16">
        <v>137900</v>
      </c>
      <c r="V331" s="24">
        <v>193100</v>
      </c>
      <c r="W331" s="17">
        <f>V331-P331</f>
        <v>168100</v>
      </c>
      <c r="X331" s="21">
        <f>W331*0.0169</f>
        <v>2840.89</v>
      </c>
      <c r="Y331" s="22">
        <v>2705.04</v>
      </c>
      <c r="Z331" s="20">
        <f>X331-Y331</f>
        <v>135.8499999999999</v>
      </c>
    </row>
    <row r="332" spans="1:26" ht="15">
      <c r="A332" t="s">
        <v>1312</v>
      </c>
      <c r="B332">
        <v>2</v>
      </c>
      <c r="C332" t="s">
        <v>1313</v>
      </c>
      <c r="D332" t="s">
        <v>1314</v>
      </c>
      <c r="F332" t="s">
        <v>1315</v>
      </c>
      <c r="G332" t="s">
        <v>31</v>
      </c>
      <c r="H332" t="s">
        <v>32</v>
      </c>
      <c r="I332" s="13" t="s">
        <v>33</v>
      </c>
      <c r="J332" t="s">
        <v>34</v>
      </c>
      <c r="K332" s="2">
        <v>0</v>
      </c>
      <c r="L332" t="s">
        <v>36</v>
      </c>
      <c r="M332" s="2">
        <v>25000</v>
      </c>
      <c r="O332" s="2">
        <v>0</v>
      </c>
      <c r="P332" s="14">
        <f>K332+M332+O332</f>
        <v>25000</v>
      </c>
      <c r="Q332" s="13" t="s">
        <v>181</v>
      </c>
      <c r="R332" s="13" t="s">
        <v>182</v>
      </c>
      <c r="S332" s="15">
        <v>0</v>
      </c>
      <c r="T332" s="16">
        <v>36000</v>
      </c>
      <c r="U332" s="16">
        <v>262900</v>
      </c>
      <c r="V332" s="24">
        <v>298900</v>
      </c>
      <c r="W332" s="17">
        <f>V332-P332</f>
        <v>273900</v>
      </c>
      <c r="X332" s="21">
        <f>W332*0.0169</f>
        <v>4628.91</v>
      </c>
      <c r="Y332" s="22">
        <v>4255.44</v>
      </c>
      <c r="Z332" s="20">
        <f>X332-Y332</f>
        <v>373.47000000000025</v>
      </c>
    </row>
    <row r="333" spans="1:26" ht="15">
      <c r="A333" t="s">
        <v>1316</v>
      </c>
      <c r="B333">
        <v>456</v>
      </c>
      <c r="C333" t="s">
        <v>97</v>
      </c>
      <c r="D333" t="s">
        <v>1317</v>
      </c>
      <c r="F333" t="s">
        <v>1318</v>
      </c>
      <c r="G333" t="s">
        <v>31</v>
      </c>
      <c r="H333" t="s">
        <v>32</v>
      </c>
      <c r="I333" s="13" t="s">
        <v>1319</v>
      </c>
      <c r="J333" t="s">
        <v>34</v>
      </c>
      <c r="K333" s="2">
        <v>0</v>
      </c>
      <c r="L333" t="s">
        <v>36</v>
      </c>
      <c r="M333" s="2">
        <v>25000</v>
      </c>
      <c r="O333" s="2">
        <v>0</v>
      </c>
      <c r="P333" s="14">
        <f>K333+M333+O333</f>
        <v>25000</v>
      </c>
      <c r="Q333" s="13" t="s">
        <v>44</v>
      </c>
      <c r="R333" s="13" t="s">
        <v>45</v>
      </c>
      <c r="S333" s="15">
        <v>0.32999999999999996</v>
      </c>
      <c r="T333" s="16">
        <v>65100</v>
      </c>
      <c r="U333" s="16">
        <v>212300</v>
      </c>
      <c r="V333" s="24">
        <v>277400</v>
      </c>
      <c r="W333" s="17">
        <f>V333-P333</f>
        <v>252400</v>
      </c>
      <c r="X333" s="21">
        <f>W333*0.0169</f>
        <v>4265.5599999999995</v>
      </c>
      <c r="Y333" s="22">
        <v>3916.8</v>
      </c>
      <c r="Z333" s="20">
        <f>X333-Y333</f>
        <v>348.7599999999993</v>
      </c>
    </row>
    <row r="334" spans="1:26" ht="15">
      <c r="A334" t="s">
        <v>1320</v>
      </c>
      <c r="B334">
        <v>37</v>
      </c>
      <c r="C334" t="s">
        <v>240</v>
      </c>
      <c r="D334" t="s">
        <v>1321</v>
      </c>
      <c r="F334" t="s">
        <v>1322</v>
      </c>
      <c r="G334" t="s">
        <v>31</v>
      </c>
      <c r="H334" t="s">
        <v>32</v>
      </c>
      <c r="I334" s="13" t="s">
        <v>33</v>
      </c>
      <c r="J334" t="s">
        <v>34</v>
      </c>
      <c r="K334" s="2">
        <v>0</v>
      </c>
      <c r="L334" t="s">
        <v>36</v>
      </c>
      <c r="M334" s="2">
        <v>25000</v>
      </c>
      <c r="O334" s="2">
        <v>0</v>
      </c>
      <c r="P334" s="14">
        <f>K334+M334+O334</f>
        <v>25000</v>
      </c>
      <c r="Q334" s="13" t="s">
        <v>44</v>
      </c>
      <c r="R334" s="13" t="s">
        <v>45</v>
      </c>
      <c r="S334" s="15">
        <v>0.27</v>
      </c>
      <c r="T334" s="16">
        <v>98700</v>
      </c>
      <c r="U334" s="16">
        <v>706800</v>
      </c>
      <c r="V334" s="24">
        <v>805500</v>
      </c>
      <c r="W334" s="17">
        <f>V334-P334</f>
        <v>780500</v>
      </c>
      <c r="X334" s="21">
        <f>W334*0.0169</f>
        <v>13190.449999999999</v>
      </c>
      <c r="Y334" s="22">
        <v>12319.56</v>
      </c>
      <c r="Z334" s="20">
        <f>X334-Y334</f>
        <v>870.8899999999994</v>
      </c>
    </row>
    <row r="335" spans="1:26" ht="15">
      <c r="A335" t="s">
        <v>1323</v>
      </c>
      <c r="B335">
        <v>1321</v>
      </c>
      <c r="C335" t="s">
        <v>72</v>
      </c>
      <c r="D335" t="s">
        <v>1324</v>
      </c>
      <c r="F335" t="s">
        <v>1325</v>
      </c>
      <c r="G335" t="s">
        <v>31</v>
      </c>
      <c r="H335" t="s">
        <v>32</v>
      </c>
      <c r="I335" s="13" t="s">
        <v>1326</v>
      </c>
      <c r="J335" t="s">
        <v>34</v>
      </c>
      <c r="K335" s="2">
        <v>0</v>
      </c>
      <c r="L335" t="s">
        <v>36</v>
      </c>
      <c r="M335" s="2">
        <v>25000</v>
      </c>
      <c r="O335" s="2">
        <v>0</v>
      </c>
      <c r="P335" s="14">
        <f>K335+M335+O335</f>
        <v>25000</v>
      </c>
      <c r="Q335" s="13" t="s">
        <v>44</v>
      </c>
      <c r="R335" s="13" t="s">
        <v>45</v>
      </c>
      <c r="S335" s="15">
        <v>0.13</v>
      </c>
      <c r="T335" s="16">
        <v>141100</v>
      </c>
      <c r="U335" s="16">
        <v>220700</v>
      </c>
      <c r="V335" s="24">
        <v>361800</v>
      </c>
      <c r="W335" s="17">
        <f>V335-P335</f>
        <v>336800</v>
      </c>
      <c r="X335" s="21">
        <f>W335*0.0169</f>
        <v>5691.919999999999</v>
      </c>
      <c r="Y335" s="22">
        <v>5030.64</v>
      </c>
      <c r="Z335" s="20">
        <f>X335-Y335</f>
        <v>661.2799999999988</v>
      </c>
    </row>
    <row r="336" spans="1:26" ht="15">
      <c r="A336" t="s">
        <v>1327</v>
      </c>
      <c r="B336">
        <v>1</v>
      </c>
      <c r="C336" t="s">
        <v>1328</v>
      </c>
      <c r="D336" t="s">
        <v>1329</v>
      </c>
      <c r="E336" t="s">
        <v>1330</v>
      </c>
      <c r="F336" t="s">
        <v>1331</v>
      </c>
      <c r="G336" t="s">
        <v>31</v>
      </c>
      <c r="H336" t="s">
        <v>32</v>
      </c>
      <c r="I336" s="13" t="s">
        <v>33</v>
      </c>
      <c r="J336" t="s">
        <v>34</v>
      </c>
      <c r="K336" s="2">
        <v>0</v>
      </c>
      <c r="L336" t="s">
        <v>36</v>
      </c>
      <c r="M336" s="2">
        <v>25000</v>
      </c>
      <c r="O336" s="2">
        <v>0</v>
      </c>
      <c r="P336" s="14">
        <f>K336+M336+O336</f>
        <v>25000</v>
      </c>
      <c r="Q336" s="13" t="s">
        <v>44</v>
      </c>
      <c r="R336" s="13" t="s">
        <v>45</v>
      </c>
      <c r="S336" s="15">
        <v>0.31</v>
      </c>
      <c r="T336" s="16">
        <v>71800</v>
      </c>
      <c r="U336" s="16">
        <v>194900</v>
      </c>
      <c r="V336" s="24">
        <v>266700</v>
      </c>
      <c r="W336" s="17">
        <f>V336-P336</f>
        <v>241700</v>
      </c>
      <c r="X336" s="18">
        <f>W336*0.0169</f>
        <v>4084.7299999999996</v>
      </c>
      <c r="Y336" s="19">
        <v>4302.36</v>
      </c>
      <c r="Z336" s="20"/>
    </row>
    <row r="337" spans="1:26" ht="15">
      <c r="A337" t="s">
        <v>1332</v>
      </c>
      <c r="B337">
        <v>315</v>
      </c>
      <c r="C337" t="s">
        <v>72</v>
      </c>
      <c r="D337" t="s">
        <v>1333</v>
      </c>
      <c r="F337" t="s">
        <v>1334</v>
      </c>
      <c r="G337" t="s">
        <v>31</v>
      </c>
      <c r="H337" t="s">
        <v>32</v>
      </c>
      <c r="I337" s="13" t="s">
        <v>33</v>
      </c>
      <c r="J337" t="s">
        <v>34</v>
      </c>
      <c r="K337" s="2">
        <v>0</v>
      </c>
      <c r="L337" t="s">
        <v>36</v>
      </c>
      <c r="M337" s="2">
        <v>25000</v>
      </c>
      <c r="O337" s="2">
        <v>0</v>
      </c>
      <c r="P337" s="14">
        <f>K337+M337+O337</f>
        <v>25000</v>
      </c>
      <c r="Q337" s="13" t="s">
        <v>44</v>
      </c>
      <c r="R337" s="13" t="s">
        <v>45</v>
      </c>
      <c r="S337" s="15">
        <v>0.181</v>
      </c>
      <c r="T337" s="16">
        <v>57500</v>
      </c>
      <c r="U337" s="16">
        <v>176200</v>
      </c>
      <c r="V337" s="24">
        <v>233700</v>
      </c>
      <c r="W337" s="17">
        <f>V337-P337</f>
        <v>208700</v>
      </c>
      <c r="X337" s="21">
        <f>W337*0.0169</f>
        <v>3527.0299999999997</v>
      </c>
      <c r="Y337" s="22">
        <v>3264</v>
      </c>
      <c r="Z337" s="20">
        <f>X337-Y337</f>
        <v>263.02999999999975</v>
      </c>
    </row>
    <row r="338" spans="1:26" ht="15">
      <c r="A338" t="s">
        <v>1335</v>
      </c>
      <c r="B338">
        <v>58</v>
      </c>
      <c r="C338" t="s">
        <v>189</v>
      </c>
      <c r="D338" t="s">
        <v>1336</v>
      </c>
      <c r="F338" t="s">
        <v>1337</v>
      </c>
      <c r="G338" t="s">
        <v>31</v>
      </c>
      <c r="H338" t="s">
        <v>32</v>
      </c>
      <c r="I338" s="13" t="s">
        <v>33</v>
      </c>
      <c r="J338" t="s">
        <v>34</v>
      </c>
      <c r="K338" s="2">
        <v>0</v>
      </c>
      <c r="L338" t="s">
        <v>36</v>
      </c>
      <c r="M338" s="2">
        <v>25000</v>
      </c>
      <c r="O338" s="2">
        <v>0</v>
      </c>
      <c r="P338" s="14">
        <f>K338+M338+O338</f>
        <v>25000</v>
      </c>
      <c r="Q338" s="13" t="s">
        <v>433</v>
      </c>
      <c r="R338" s="13" t="s">
        <v>434</v>
      </c>
      <c r="S338" s="15">
        <v>0.159</v>
      </c>
      <c r="T338" s="16">
        <v>52600</v>
      </c>
      <c r="U338" s="16">
        <v>146000</v>
      </c>
      <c r="V338" s="24">
        <v>198600</v>
      </c>
      <c r="W338" s="17">
        <f>V338-P338</f>
        <v>173600</v>
      </c>
      <c r="X338" s="21">
        <f>W338*0.0169</f>
        <v>2933.8399999999997</v>
      </c>
      <c r="Y338" s="22">
        <v>2821.32</v>
      </c>
      <c r="Z338" s="20">
        <f>X338-Y338</f>
        <v>112.51999999999953</v>
      </c>
    </row>
    <row r="339" spans="1:26" ht="15">
      <c r="A339" t="s">
        <v>1338</v>
      </c>
      <c r="B339">
        <v>32</v>
      </c>
      <c r="C339" t="s">
        <v>83</v>
      </c>
      <c r="D339" t="s">
        <v>1339</v>
      </c>
      <c r="F339" t="s">
        <v>1340</v>
      </c>
      <c r="G339" t="s">
        <v>31</v>
      </c>
      <c r="H339" t="s">
        <v>32</v>
      </c>
      <c r="I339" s="13" t="s">
        <v>1341</v>
      </c>
      <c r="J339" t="s">
        <v>34</v>
      </c>
      <c r="K339" s="2">
        <v>0</v>
      </c>
      <c r="L339" t="s">
        <v>36</v>
      </c>
      <c r="M339" s="2">
        <v>25000</v>
      </c>
      <c r="O339" s="2">
        <v>0</v>
      </c>
      <c r="P339" s="14">
        <f>K339+M339+O339</f>
        <v>25000</v>
      </c>
      <c r="Q339" s="13" t="s">
        <v>44</v>
      </c>
      <c r="R339" s="13" t="s">
        <v>45</v>
      </c>
      <c r="S339" s="15">
        <v>0.33999999999999997</v>
      </c>
      <c r="T339" s="16">
        <v>65300</v>
      </c>
      <c r="U339" s="16">
        <v>220000</v>
      </c>
      <c r="V339" s="24">
        <v>285300</v>
      </c>
      <c r="W339" s="17">
        <f>V339-P339</f>
        <v>260300</v>
      </c>
      <c r="X339" s="21">
        <f>W339*0.0169</f>
        <v>4399.07</v>
      </c>
      <c r="Y339" s="22">
        <v>3957.6</v>
      </c>
      <c r="Z339" s="20">
        <f>X339-Y339</f>
        <v>441.4699999999998</v>
      </c>
    </row>
    <row r="340" spans="1:26" ht="15">
      <c r="A340" t="s">
        <v>1342</v>
      </c>
      <c r="B340">
        <v>1373</v>
      </c>
      <c r="C340" t="s">
        <v>72</v>
      </c>
      <c r="D340" t="s">
        <v>1343</v>
      </c>
      <c r="F340" t="s">
        <v>1344</v>
      </c>
      <c r="G340" t="s">
        <v>31</v>
      </c>
      <c r="H340" t="s">
        <v>32</v>
      </c>
      <c r="I340" s="13" t="s">
        <v>33</v>
      </c>
      <c r="J340" t="s">
        <v>34</v>
      </c>
      <c r="K340" s="2">
        <v>0</v>
      </c>
      <c r="L340" t="s">
        <v>116</v>
      </c>
      <c r="M340" s="2">
        <v>6000</v>
      </c>
      <c r="N340" t="s">
        <v>36</v>
      </c>
      <c r="O340" s="2">
        <v>25000</v>
      </c>
      <c r="P340" s="14">
        <f>K340+M340+O340</f>
        <v>31000</v>
      </c>
      <c r="Q340" s="13" t="s">
        <v>44</v>
      </c>
      <c r="R340" s="13" t="s">
        <v>45</v>
      </c>
      <c r="S340" s="15">
        <v>0.27</v>
      </c>
      <c r="T340" s="16">
        <v>172200</v>
      </c>
      <c r="U340" s="16">
        <v>166600</v>
      </c>
      <c r="V340" s="24">
        <v>338800</v>
      </c>
      <c r="W340" s="17">
        <f>V340-P340</f>
        <v>307800</v>
      </c>
      <c r="X340" s="21">
        <f>W340*0.0169</f>
        <v>5201.82</v>
      </c>
      <c r="Y340" s="22">
        <v>4592.04</v>
      </c>
      <c r="Z340" s="20">
        <f>X340-Y340</f>
        <v>609.7799999999997</v>
      </c>
    </row>
    <row r="341" spans="1:26" ht="15">
      <c r="A341" t="s">
        <v>1345</v>
      </c>
      <c r="B341">
        <v>1444</v>
      </c>
      <c r="C341" t="s">
        <v>62</v>
      </c>
      <c r="D341" t="s">
        <v>1346</v>
      </c>
      <c r="F341" t="s">
        <v>1347</v>
      </c>
      <c r="G341" t="s">
        <v>31</v>
      </c>
      <c r="H341" t="s">
        <v>32</v>
      </c>
      <c r="I341" s="13" t="s">
        <v>1348</v>
      </c>
      <c r="J341" t="s">
        <v>34</v>
      </c>
      <c r="K341" s="2">
        <v>0</v>
      </c>
      <c r="L341" t="s">
        <v>36</v>
      </c>
      <c r="M341" s="2">
        <v>25000</v>
      </c>
      <c r="O341" s="2">
        <v>0</v>
      </c>
      <c r="P341" s="14">
        <f>K341+M341+O341</f>
        <v>25000</v>
      </c>
      <c r="Q341" s="13" t="s">
        <v>44</v>
      </c>
      <c r="R341" s="13" t="s">
        <v>45</v>
      </c>
      <c r="S341" s="15">
        <v>0.74</v>
      </c>
      <c r="T341" s="16">
        <v>101400</v>
      </c>
      <c r="U341" s="16">
        <v>180600</v>
      </c>
      <c r="V341" s="24">
        <v>282000</v>
      </c>
      <c r="W341" s="17">
        <f>V341-P341</f>
        <v>257000</v>
      </c>
      <c r="X341" s="21">
        <f>W341*0.0169</f>
        <v>4343.299999999999</v>
      </c>
      <c r="Y341" s="22">
        <v>3319.08</v>
      </c>
      <c r="Z341" s="20">
        <f>X341-Y341</f>
        <v>1024.2199999999993</v>
      </c>
    </row>
    <row r="342" spans="1:26" ht="15">
      <c r="A342" t="s">
        <v>1349</v>
      </c>
      <c r="B342">
        <v>338</v>
      </c>
      <c r="C342" t="s">
        <v>827</v>
      </c>
      <c r="D342" t="s">
        <v>1350</v>
      </c>
      <c r="F342" t="s">
        <v>1351</v>
      </c>
      <c r="G342" t="s">
        <v>31</v>
      </c>
      <c r="H342" t="s">
        <v>32</v>
      </c>
      <c r="I342" s="13" t="s">
        <v>33</v>
      </c>
      <c r="J342" t="s">
        <v>34</v>
      </c>
      <c r="K342" s="2">
        <v>0</v>
      </c>
      <c r="L342" t="s">
        <v>36</v>
      </c>
      <c r="M342" s="2">
        <v>25000</v>
      </c>
      <c r="O342" s="2">
        <v>0</v>
      </c>
      <c r="P342" s="14">
        <f>K342+M342+O342</f>
        <v>25000</v>
      </c>
      <c r="Q342" s="13" t="s">
        <v>37</v>
      </c>
      <c r="R342" s="13" t="s">
        <v>38</v>
      </c>
      <c r="S342" s="15">
        <v>14.2</v>
      </c>
      <c r="T342" s="16">
        <v>122500</v>
      </c>
      <c r="U342" s="16">
        <v>36400</v>
      </c>
      <c r="V342" s="24">
        <v>158900</v>
      </c>
      <c r="W342" s="17">
        <f>V342-P342</f>
        <v>133900</v>
      </c>
      <c r="X342" s="21">
        <f>W342*0.0169</f>
        <v>2262.91</v>
      </c>
      <c r="Y342" s="22">
        <v>2250.12</v>
      </c>
      <c r="Z342" s="20">
        <f>X342-Y342</f>
        <v>12.789999999999964</v>
      </c>
    </row>
    <row r="343" spans="1:26" ht="15">
      <c r="A343" t="s">
        <v>1352</v>
      </c>
      <c r="B343">
        <v>21</v>
      </c>
      <c r="C343" t="s">
        <v>1272</v>
      </c>
      <c r="D343" t="s">
        <v>1353</v>
      </c>
      <c r="F343" t="s">
        <v>1354</v>
      </c>
      <c r="G343" t="s">
        <v>31</v>
      </c>
      <c r="H343" t="s">
        <v>32</v>
      </c>
      <c r="I343" s="13" t="s">
        <v>1276</v>
      </c>
      <c r="J343" t="s">
        <v>34</v>
      </c>
      <c r="K343" s="2">
        <v>0</v>
      </c>
      <c r="L343" t="s">
        <v>35</v>
      </c>
      <c r="M343" s="2">
        <v>6000</v>
      </c>
      <c r="N343" t="s">
        <v>36</v>
      </c>
      <c r="O343" s="2">
        <v>25000</v>
      </c>
      <c r="P343" s="14">
        <f>K343+M343+O343</f>
        <v>31000</v>
      </c>
      <c r="Q343" s="13" t="s">
        <v>44</v>
      </c>
      <c r="R343" s="13" t="s">
        <v>45</v>
      </c>
      <c r="S343" s="15">
        <v>0.18</v>
      </c>
      <c r="T343" s="16">
        <v>45100</v>
      </c>
      <c r="U343" s="16">
        <v>171100</v>
      </c>
      <c r="V343" s="24">
        <v>216200</v>
      </c>
      <c r="W343" s="17">
        <f>V343-P343</f>
        <v>185200</v>
      </c>
      <c r="X343" s="21">
        <f>W343*0.0169</f>
        <v>3129.8799999999997</v>
      </c>
      <c r="Y343" s="22">
        <v>3004.92</v>
      </c>
      <c r="Z343" s="20">
        <f>X343-Y343</f>
        <v>124.95999999999958</v>
      </c>
    </row>
    <row r="344" spans="1:26" ht="15">
      <c r="A344" t="s">
        <v>1355</v>
      </c>
      <c r="B344">
        <v>28</v>
      </c>
      <c r="C344" t="s">
        <v>1356</v>
      </c>
      <c r="D344" t="s">
        <v>1357</v>
      </c>
      <c r="F344" t="s">
        <v>1358</v>
      </c>
      <c r="G344" t="s">
        <v>31</v>
      </c>
      <c r="H344" t="s">
        <v>32</v>
      </c>
      <c r="I344" s="13" t="s">
        <v>1359</v>
      </c>
      <c r="J344" t="s">
        <v>34</v>
      </c>
      <c r="K344" s="2">
        <v>0</v>
      </c>
      <c r="L344" t="s">
        <v>281</v>
      </c>
      <c r="M344" s="2">
        <v>6000</v>
      </c>
      <c r="N344" t="s">
        <v>36</v>
      </c>
      <c r="O344" s="2">
        <v>25000</v>
      </c>
      <c r="P344" s="14">
        <f>K344+M344+O344</f>
        <v>31000</v>
      </c>
      <c r="Q344" s="13" t="s">
        <v>44</v>
      </c>
      <c r="R344" s="13" t="s">
        <v>45</v>
      </c>
      <c r="S344" s="15">
        <v>0.5599999999999999</v>
      </c>
      <c r="T344" s="16">
        <v>68500</v>
      </c>
      <c r="U344" s="16">
        <v>168100</v>
      </c>
      <c r="V344" s="24">
        <v>236600</v>
      </c>
      <c r="W344" s="17">
        <f>V344-P344</f>
        <v>205600</v>
      </c>
      <c r="X344" s="21">
        <f>W344*0.0169</f>
        <v>3474.64</v>
      </c>
      <c r="Y344" s="22">
        <v>2888.64</v>
      </c>
      <c r="Z344" s="20">
        <f>X344-Y344</f>
        <v>586</v>
      </c>
    </row>
    <row r="345" spans="1:26" ht="15">
      <c r="A345" t="s">
        <v>1360</v>
      </c>
      <c r="B345">
        <v>415</v>
      </c>
      <c r="C345" t="s">
        <v>28</v>
      </c>
      <c r="D345" t="s">
        <v>1361</v>
      </c>
      <c r="F345" t="s">
        <v>1362</v>
      </c>
      <c r="G345" t="s">
        <v>31</v>
      </c>
      <c r="H345" t="s">
        <v>32</v>
      </c>
      <c r="I345" s="13" t="s">
        <v>33</v>
      </c>
      <c r="J345" t="s">
        <v>34</v>
      </c>
      <c r="K345" s="2">
        <v>0</v>
      </c>
      <c r="L345" t="s">
        <v>36</v>
      </c>
      <c r="M345" s="2">
        <v>25000</v>
      </c>
      <c r="O345" s="2">
        <v>0</v>
      </c>
      <c r="P345" s="14">
        <f>K345+M345+O345</f>
        <v>25000</v>
      </c>
      <c r="Q345" s="13" t="s">
        <v>44</v>
      </c>
      <c r="R345" s="13" t="s">
        <v>45</v>
      </c>
      <c r="S345" s="15">
        <v>1</v>
      </c>
      <c r="T345" s="16">
        <v>58600</v>
      </c>
      <c r="U345" s="16">
        <v>190700</v>
      </c>
      <c r="V345" s="24">
        <v>249300</v>
      </c>
      <c r="W345" s="17">
        <f>V345-P345</f>
        <v>224300</v>
      </c>
      <c r="X345" s="21">
        <f>W345*0.0169</f>
        <v>3790.6699999999996</v>
      </c>
      <c r="Y345" s="22">
        <v>3516.96</v>
      </c>
      <c r="Z345" s="20">
        <f>X345-Y345</f>
        <v>273.7099999999996</v>
      </c>
    </row>
    <row r="346" spans="1:26" ht="15">
      <c r="A346" t="s">
        <v>1363</v>
      </c>
      <c r="B346">
        <v>13</v>
      </c>
      <c r="C346" t="s">
        <v>632</v>
      </c>
      <c r="D346" t="s">
        <v>1364</v>
      </c>
      <c r="F346" t="s">
        <v>1365</v>
      </c>
      <c r="G346" t="s">
        <v>31</v>
      </c>
      <c r="H346" t="s">
        <v>32</v>
      </c>
      <c r="I346" s="13" t="s">
        <v>635</v>
      </c>
      <c r="J346" t="s">
        <v>34</v>
      </c>
      <c r="K346" s="2">
        <v>0</v>
      </c>
      <c r="L346" t="s">
        <v>36</v>
      </c>
      <c r="M346" s="2">
        <v>25000</v>
      </c>
      <c r="O346" s="2">
        <v>0</v>
      </c>
      <c r="P346" s="14">
        <f>K346+M346+O346</f>
        <v>25000</v>
      </c>
      <c r="Q346" s="13" t="s">
        <v>44</v>
      </c>
      <c r="R346" s="13" t="s">
        <v>45</v>
      </c>
      <c r="S346" s="15">
        <v>0.32</v>
      </c>
      <c r="T346" s="16">
        <v>72000</v>
      </c>
      <c r="U346" s="16">
        <v>201900</v>
      </c>
      <c r="V346" s="24">
        <v>273900</v>
      </c>
      <c r="W346" s="17">
        <f>V346-P346</f>
        <v>248900</v>
      </c>
      <c r="X346" s="21">
        <f>W346*0.0169</f>
        <v>4206.41</v>
      </c>
      <c r="Y346" s="22">
        <v>3798.48</v>
      </c>
      <c r="Z346" s="20">
        <f>X346-Y346</f>
        <v>407.92999999999984</v>
      </c>
    </row>
    <row r="347" spans="1:26" ht="15">
      <c r="A347" t="s">
        <v>1366</v>
      </c>
      <c r="B347">
        <v>848</v>
      </c>
      <c r="C347" t="s">
        <v>72</v>
      </c>
      <c r="D347" t="s">
        <v>1367</v>
      </c>
      <c r="F347" t="s">
        <v>1368</v>
      </c>
      <c r="G347" t="s">
        <v>31</v>
      </c>
      <c r="H347" t="s">
        <v>32</v>
      </c>
      <c r="I347" s="13" t="s">
        <v>33</v>
      </c>
      <c r="J347" t="s">
        <v>34</v>
      </c>
      <c r="K347" s="2">
        <v>0</v>
      </c>
      <c r="L347" t="s">
        <v>36</v>
      </c>
      <c r="M347" s="2">
        <v>25000</v>
      </c>
      <c r="O347" s="2">
        <v>0</v>
      </c>
      <c r="P347" s="14">
        <f>K347+M347+O347</f>
        <v>25000</v>
      </c>
      <c r="Q347" s="13" t="s">
        <v>80</v>
      </c>
      <c r="R347" s="13" t="s">
        <v>81</v>
      </c>
      <c r="S347" s="15">
        <v>0.25</v>
      </c>
      <c r="T347" s="16">
        <v>50300</v>
      </c>
      <c r="U347" s="16">
        <v>330000</v>
      </c>
      <c r="V347" s="24">
        <v>380300</v>
      </c>
      <c r="W347" s="17">
        <f>V347-P347</f>
        <v>355300</v>
      </c>
      <c r="X347" s="21">
        <f>W347*0.0169</f>
        <v>6004.57</v>
      </c>
      <c r="Y347" s="22">
        <v>5716.08</v>
      </c>
      <c r="Z347" s="20">
        <f>X347-Y347</f>
        <v>288.4899999999998</v>
      </c>
    </row>
    <row r="348" spans="1:26" ht="15">
      <c r="A348" t="s">
        <v>1369</v>
      </c>
      <c r="B348">
        <v>285</v>
      </c>
      <c r="C348" t="s">
        <v>1370</v>
      </c>
      <c r="D348" t="s">
        <v>1371</v>
      </c>
      <c r="E348" t="s">
        <v>1372</v>
      </c>
      <c r="F348" t="s">
        <v>1373</v>
      </c>
      <c r="G348" t="s">
        <v>31</v>
      </c>
      <c r="H348" t="s">
        <v>32</v>
      </c>
      <c r="I348" s="13" t="s">
        <v>33</v>
      </c>
      <c r="J348" t="s">
        <v>34</v>
      </c>
      <c r="K348" s="2">
        <v>0</v>
      </c>
      <c r="M348" s="2">
        <v>0</v>
      </c>
      <c r="O348" s="2">
        <v>0</v>
      </c>
      <c r="P348" s="14">
        <f>K348+M348+O348</f>
        <v>0</v>
      </c>
      <c r="Q348" s="13" t="s">
        <v>181</v>
      </c>
      <c r="R348" s="13" t="s">
        <v>182</v>
      </c>
      <c r="S348" s="15">
        <v>0</v>
      </c>
      <c r="T348" s="16">
        <v>154000</v>
      </c>
      <c r="U348" s="16">
        <v>418800</v>
      </c>
      <c r="V348" s="24">
        <v>572800</v>
      </c>
      <c r="W348" s="17">
        <f>V348-P348</f>
        <v>572800</v>
      </c>
      <c r="X348" s="18">
        <f>W348*0.0169</f>
        <v>9680.32</v>
      </c>
      <c r="Y348" s="19">
        <v>10932.36</v>
      </c>
      <c r="Z348" s="20"/>
    </row>
    <row r="349" spans="1:26" ht="15">
      <c r="A349" t="s">
        <v>1374</v>
      </c>
      <c r="B349">
        <v>4</v>
      </c>
      <c r="C349" t="s">
        <v>1375</v>
      </c>
      <c r="D349" t="s">
        <v>1376</v>
      </c>
      <c r="F349" t="s">
        <v>1377</v>
      </c>
      <c r="G349" t="s">
        <v>31</v>
      </c>
      <c r="H349" t="s">
        <v>32</v>
      </c>
      <c r="I349" s="13" t="s">
        <v>33</v>
      </c>
      <c r="J349" t="s">
        <v>34</v>
      </c>
      <c r="K349" s="2">
        <v>0</v>
      </c>
      <c r="L349" t="s">
        <v>35</v>
      </c>
      <c r="M349" s="2">
        <v>6000</v>
      </c>
      <c r="N349" t="s">
        <v>36</v>
      </c>
      <c r="O349" s="2">
        <v>25000</v>
      </c>
      <c r="P349" s="14">
        <f>K349+M349+O349</f>
        <v>31000</v>
      </c>
      <c r="Q349" s="13" t="s">
        <v>181</v>
      </c>
      <c r="R349" s="13" t="s">
        <v>182</v>
      </c>
      <c r="S349" s="15">
        <v>0</v>
      </c>
      <c r="T349" s="16">
        <v>36000</v>
      </c>
      <c r="U349" s="16">
        <v>207200</v>
      </c>
      <c r="V349" s="24">
        <v>243200</v>
      </c>
      <c r="W349" s="17">
        <f>V349-P349</f>
        <v>212200</v>
      </c>
      <c r="X349" s="21">
        <f>W349*0.0169</f>
        <v>3586.18</v>
      </c>
      <c r="Y349" s="22">
        <v>3296.64</v>
      </c>
      <c r="Z349" s="20">
        <f>X349-Y349</f>
        <v>289.53999999999996</v>
      </c>
    </row>
    <row r="350" spans="1:26" ht="15">
      <c r="A350" t="s">
        <v>1378</v>
      </c>
      <c r="B350">
        <v>1020</v>
      </c>
      <c r="C350" t="s">
        <v>62</v>
      </c>
      <c r="D350" t="s">
        <v>1379</v>
      </c>
      <c r="F350" t="s">
        <v>1380</v>
      </c>
      <c r="G350" t="s">
        <v>31</v>
      </c>
      <c r="H350" t="s">
        <v>32</v>
      </c>
      <c r="I350" s="13" t="s">
        <v>33</v>
      </c>
      <c r="J350" t="s">
        <v>34</v>
      </c>
      <c r="K350" s="2">
        <v>0</v>
      </c>
      <c r="L350" t="s">
        <v>36</v>
      </c>
      <c r="M350" s="2">
        <v>25000</v>
      </c>
      <c r="O350" s="2">
        <v>0</v>
      </c>
      <c r="P350" s="14">
        <f>K350+M350+O350</f>
        <v>25000</v>
      </c>
      <c r="Q350" s="13" t="s">
        <v>44</v>
      </c>
      <c r="R350" s="13" t="s">
        <v>45</v>
      </c>
      <c r="S350" s="15">
        <v>0.6599999999999999</v>
      </c>
      <c r="T350" s="16">
        <v>107300</v>
      </c>
      <c r="U350" s="16">
        <v>130700</v>
      </c>
      <c r="V350" s="24">
        <v>238000</v>
      </c>
      <c r="W350" s="17">
        <f>V350-P350</f>
        <v>213000</v>
      </c>
      <c r="X350" s="21">
        <f>W350*0.0169</f>
        <v>3599.7</v>
      </c>
      <c r="Y350" s="22">
        <v>3286.44</v>
      </c>
      <c r="Z350" s="20">
        <f>X350-Y350</f>
        <v>313.25999999999976</v>
      </c>
    </row>
    <row r="351" spans="1:26" ht="15">
      <c r="A351" t="s">
        <v>1381</v>
      </c>
      <c r="B351">
        <v>11</v>
      </c>
      <c r="C351" t="s">
        <v>1077</v>
      </c>
      <c r="D351" t="s">
        <v>1382</v>
      </c>
      <c r="F351" t="s">
        <v>1383</v>
      </c>
      <c r="G351" t="s">
        <v>31</v>
      </c>
      <c r="H351" t="s">
        <v>32</v>
      </c>
      <c r="I351" s="13" t="s">
        <v>33</v>
      </c>
      <c r="J351" t="s">
        <v>34</v>
      </c>
      <c r="K351" s="2">
        <v>0</v>
      </c>
      <c r="L351" t="s">
        <v>36</v>
      </c>
      <c r="M351" s="2">
        <v>25000</v>
      </c>
      <c r="N351" t="s">
        <v>116</v>
      </c>
      <c r="O351" s="2">
        <v>6000</v>
      </c>
      <c r="P351" s="14">
        <f>K351+M351+O351</f>
        <v>31000</v>
      </c>
      <c r="Q351" s="13" t="s">
        <v>44</v>
      </c>
      <c r="R351" s="13" t="s">
        <v>45</v>
      </c>
      <c r="S351" s="15">
        <v>0.8</v>
      </c>
      <c r="T351" s="16">
        <v>128200</v>
      </c>
      <c r="U351" s="16">
        <v>113700</v>
      </c>
      <c r="V351" s="24">
        <v>241900</v>
      </c>
      <c r="W351" s="17">
        <f>V351-P351</f>
        <v>210900</v>
      </c>
      <c r="X351" s="21">
        <f>W351*0.0169</f>
        <v>3564.2099999999996</v>
      </c>
      <c r="Y351" s="22">
        <v>3425.16</v>
      </c>
      <c r="Z351" s="20">
        <f>X351-Y351</f>
        <v>139.04999999999973</v>
      </c>
    </row>
    <row r="352" spans="1:26" ht="15">
      <c r="A352" t="s">
        <v>1384</v>
      </c>
      <c r="B352">
        <v>128</v>
      </c>
      <c r="C352" t="s">
        <v>47</v>
      </c>
      <c r="D352" t="s">
        <v>1385</v>
      </c>
      <c r="F352" t="s">
        <v>1386</v>
      </c>
      <c r="G352" t="s">
        <v>31</v>
      </c>
      <c r="H352" t="s">
        <v>32</v>
      </c>
      <c r="I352" s="13" t="s">
        <v>1387</v>
      </c>
      <c r="J352" t="s">
        <v>34</v>
      </c>
      <c r="K352" s="2">
        <v>0</v>
      </c>
      <c r="L352" t="s">
        <v>36</v>
      </c>
      <c r="M352" s="2">
        <v>25000</v>
      </c>
      <c r="O352" s="2">
        <v>0</v>
      </c>
      <c r="P352" s="14">
        <f>K352+M352+O352</f>
        <v>25000</v>
      </c>
      <c r="Q352" s="13" t="s">
        <v>44</v>
      </c>
      <c r="R352" s="13" t="s">
        <v>45</v>
      </c>
      <c r="S352" s="15">
        <v>0.12</v>
      </c>
      <c r="T352" s="16">
        <v>51700</v>
      </c>
      <c r="U352" s="16">
        <v>115100</v>
      </c>
      <c r="V352" s="24">
        <v>166800</v>
      </c>
      <c r="W352" s="17">
        <f>V352-P352</f>
        <v>141800</v>
      </c>
      <c r="X352" s="21">
        <f>W352*0.0169</f>
        <v>2396.4199999999996</v>
      </c>
      <c r="Y352" s="22">
        <v>1986.96</v>
      </c>
      <c r="Z352" s="20">
        <f>X352-Y352</f>
        <v>409.4599999999996</v>
      </c>
    </row>
    <row r="353" spans="1:26" ht="15">
      <c r="A353" t="s">
        <v>1388</v>
      </c>
      <c r="B353">
        <v>48</v>
      </c>
      <c r="C353" t="s">
        <v>521</v>
      </c>
      <c r="D353" t="s">
        <v>1389</v>
      </c>
      <c r="F353" t="s">
        <v>1390</v>
      </c>
      <c r="G353" t="s">
        <v>31</v>
      </c>
      <c r="H353" t="s">
        <v>32</v>
      </c>
      <c r="I353" s="13" t="s">
        <v>33</v>
      </c>
      <c r="J353" t="s">
        <v>34</v>
      </c>
      <c r="K353" s="2">
        <v>0</v>
      </c>
      <c r="L353" t="s">
        <v>36</v>
      </c>
      <c r="M353" s="2">
        <v>25000</v>
      </c>
      <c r="O353" s="2">
        <v>0</v>
      </c>
      <c r="P353" s="14">
        <f>K353+M353+O353</f>
        <v>25000</v>
      </c>
      <c r="Q353" s="13" t="s">
        <v>181</v>
      </c>
      <c r="R353" s="13" t="s">
        <v>182</v>
      </c>
      <c r="S353" s="15">
        <v>0</v>
      </c>
      <c r="T353" s="16">
        <v>27000</v>
      </c>
      <c r="U353" s="16">
        <v>115500</v>
      </c>
      <c r="V353" s="24">
        <v>142500</v>
      </c>
      <c r="W353" s="17">
        <f>V353-P353</f>
        <v>117500</v>
      </c>
      <c r="X353" s="18">
        <f>W353*0.0169</f>
        <v>1985.7499999999998</v>
      </c>
      <c r="Y353" s="19">
        <v>2086.92</v>
      </c>
      <c r="Z353" s="20"/>
    </row>
    <row r="354" spans="1:26" ht="15">
      <c r="A354" t="s">
        <v>1391</v>
      </c>
      <c r="B354">
        <v>17</v>
      </c>
      <c r="C354" t="s">
        <v>220</v>
      </c>
      <c r="D354" t="s">
        <v>1392</v>
      </c>
      <c r="F354" t="s">
        <v>1393</v>
      </c>
      <c r="G354" t="s">
        <v>31</v>
      </c>
      <c r="H354" t="s">
        <v>32</v>
      </c>
      <c r="I354" s="13" t="s">
        <v>1394</v>
      </c>
      <c r="J354" t="s">
        <v>34</v>
      </c>
      <c r="K354" s="2">
        <v>0</v>
      </c>
      <c r="L354" t="s">
        <v>36</v>
      </c>
      <c r="M354" s="2">
        <v>25000</v>
      </c>
      <c r="O354" s="2">
        <v>0</v>
      </c>
      <c r="P354" s="14">
        <f>K354+M354+O354</f>
        <v>25000</v>
      </c>
      <c r="Q354" s="13" t="s">
        <v>186</v>
      </c>
      <c r="R354" s="13" t="s">
        <v>187</v>
      </c>
      <c r="S354" s="15">
        <v>0.13</v>
      </c>
      <c r="T354" s="16">
        <v>65800</v>
      </c>
      <c r="U354" s="16">
        <v>220800</v>
      </c>
      <c r="V354" s="24">
        <v>286600</v>
      </c>
      <c r="W354" s="17">
        <f>V354-P354</f>
        <v>261600</v>
      </c>
      <c r="X354" s="21">
        <f>W354*0.0169</f>
        <v>4421.04</v>
      </c>
      <c r="Y354" s="22">
        <v>3710.76</v>
      </c>
      <c r="Z354" s="20">
        <f>X354-Y354</f>
        <v>710.2799999999997</v>
      </c>
    </row>
    <row r="355" spans="1:26" ht="15">
      <c r="A355" t="s">
        <v>1395</v>
      </c>
      <c r="B355">
        <v>1523</v>
      </c>
      <c r="C355" t="s">
        <v>72</v>
      </c>
      <c r="D355" t="s">
        <v>1396</v>
      </c>
      <c r="F355" t="s">
        <v>1397</v>
      </c>
      <c r="G355" t="s">
        <v>31</v>
      </c>
      <c r="H355" t="s">
        <v>32</v>
      </c>
      <c r="I355" s="13" t="s">
        <v>33</v>
      </c>
      <c r="J355" t="s">
        <v>34</v>
      </c>
      <c r="K355" s="2">
        <v>0</v>
      </c>
      <c r="L355" t="s">
        <v>36</v>
      </c>
      <c r="M355" s="2">
        <v>25000</v>
      </c>
      <c r="O355" s="2">
        <v>0</v>
      </c>
      <c r="P355" s="14">
        <f>K355+M355+O355</f>
        <v>25000</v>
      </c>
      <c r="Q355" s="13" t="s">
        <v>59</v>
      </c>
      <c r="R355" s="13" t="s">
        <v>60</v>
      </c>
      <c r="S355" s="15">
        <v>0.27999999999999997</v>
      </c>
      <c r="T355" s="16">
        <v>218557</v>
      </c>
      <c r="U355" s="16">
        <v>188200</v>
      </c>
      <c r="V355" s="24">
        <v>406757</v>
      </c>
      <c r="W355" s="17">
        <f>V355-P355</f>
        <v>381757</v>
      </c>
      <c r="X355" s="21">
        <f>W355*0.0169</f>
        <v>6451.693299999999</v>
      </c>
      <c r="Y355" s="22">
        <v>5571.24</v>
      </c>
      <c r="Z355" s="20">
        <f>X355-Y355</f>
        <v>880.4532999999992</v>
      </c>
    </row>
    <row r="356" spans="1:26" ht="15">
      <c r="A356" t="s">
        <v>1398</v>
      </c>
      <c r="B356">
        <v>24</v>
      </c>
      <c r="C356" t="s">
        <v>118</v>
      </c>
      <c r="D356" t="s">
        <v>1399</v>
      </c>
      <c r="E356" t="s">
        <v>1400</v>
      </c>
      <c r="F356" t="s">
        <v>1401</v>
      </c>
      <c r="G356" t="s">
        <v>31</v>
      </c>
      <c r="H356" t="s">
        <v>32</v>
      </c>
      <c r="I356" s="13" t="s">
        <v>33</v>
      </c>
      <c r="J356" t="s">
        <v>34</v>
      </c>
      <c r="K356" s="2">
        <v>0</v>
      </c>
      <c r="L356" t="s">
        <v>36</v>
      </c>
      <c r="M356" s="2">
        <v>25000</v>
      </c>
      <c r="O356" s="2">
        <v>0</v>
      </c>
      <c r="P356" s="14">
        <f>K356+M356+O356</f>
        <v>25000</v>
      </c>
      <c r="Q356" s="13" t="s">
        <v>433</v>
      </c>
      <c r="R356" s="13" t="s">
        <v>434</v>
      </c>
      <c r="S356" s="15">
        <v>0.21000000000000002</v>
      </c>
      <c r="T356" s="16">
        <v>60200</v>
      </c>
      <c r="U356" s="16">
        <v>225200</v>
      </c>
      <c r="V356" s="24">
        <v>285400</v>
      </c>
      <c r="W356" s="17">
        <f>V356-P356</f>
        <v>260400</v>
      </c>
      <c r="X356" s="21">
        <f>W356*0.0169</f>
        <v>4400.759999999999</v>
      </c>
      <c r="Y356" s="22">
        <v>4141.2</v>
      </c>
      <c r="Z356" s="20">
        <f>X356-Y356</f>
        <v>259.5599999999995</v>
      </c>
    </row>
    <row r="357" spans="1:26" ht="15">
      <c r="A357" t="s">
        <v>1402</v>
      </c>
      <c r="B357">
        <v>55</v>
      </c>
      <c r="C357" t="s">
        <v>978</v>
      </c>
      <c r="D357" t="s">
        <v>1403</v>
      </c>
      <c r="F357" t="s">
        <v>1404</v>
      </c>
      <c r="G357" t="s">
        <v>31</v>
      </c>
      <c r="H357" t="s">
        <v>32</v>
      </c>
      <c r="I357" s="13" t="s">
        <v>33</v>
      </c>
      <c r="J357" t="s">
        <v>34</v>
      </c>
      <c r="K357" s="2">
        <v>0</v>
      </c>
      <c r="L357" t="s">
        <v>36</v>
      </c>
      <c r="M357" s="2">
        <v>25000</v>
      </c>
      <c r="O357" s="2">
        <v>0</v>
      </c>
      <c r="P357" s="14">
        <f>K357+M357+O357</f>
        <v>25000</v>
      </c>
      <c r="Q357" s="13" t="s">
        <v>44</v>
      </c>
      <c r="R357" s="13" t="s">
        <v>45</v>
      </c>
      <c r="S357" s="15">
        <v>0.11000000000000001</v>
      </c>
      <c r="T357" s="16">
        <v>50800</v>
      </c>
      <c r="U357" s="16">
        <v>90600</v>
      </c>
      <c r="V357" s="24">
        <v>141400</v>
      </c>
      <c r="W357" s="17">
        <f>V357-P357</f>
        <v>116400</v>
      </c>
      <c r="X357" s="21">
        <f>W357*0.0169</f>
        <v>1967.1599999999999</v>
      </c>
      <c r="Y357" s="22">
        <v>1854.36</v>
      </c>
      <c r="Z357" s="20">
        <f>X357-Y357</f>
        <v>112.79999999999995</v>
      </c>
    </row>
    <row r="358" spans="1:26" ht="15">
      <c r="A358" t="s">
        <v>1405</v>
      </c>
      <c r="B358">
        <v>7</v>
      </c>
      <c r="C358" t="s">
        <v>257</v>
      </c>
      <c r="D358" t="s">
        <v>1406</v>
      </c>
      <c r="F358" t="s">
        <v>1407</v>
      </c>
      <c r="G358" t="s">
        <v>31</v>
      </c>
      <c r="H358" t="s">
        <v>32</v>
      </c>
      <c r="I358" s="13" t="s">
        <v>33</v>
      </c>
      <c r="J358" t="s">
        <v>34</v>
      </c>
      <c r="K358" s="2">
        <v>0</v>
      </c>
      <c r="L358" t="s">
        <v>36</v>
      </c>
      <c r="M358" s="2">
        <v>25000</v>
      </c>
      <c r="O358" s="2">
        <v>0</v>
      </c>
      <c r="P358" s="14">
        <f>K358+M358+O358</f>
        <v>25000</v>
      </c>
      <c r="Q358" s="13" t="s">
        <v>217</v>
      </c>
      <c r="R358" s="13" t="s">
        <v>218</v>
      </c>
      <c r="S358" s="15">
        <v>0.13</v>
      </c>
      <c r="T358" s="16">
        <v>52700</v>
      </c>
      <c r="U358" s="16">
        <v>173000</v>
      </c>
      <c r="V358" s="24">
        <v>225700</v>
      </c>
      <c r="W358" s="17">
        <f>V358-P358</f>
        <v>200700</v>
      </c>
      <c r="X358" s="21">
        <f>W358*0.0169</f>
        <v>3391.8299999999995</v>
      </c>
      <c r="Y358" s="22">
        <v>3141.6</v>
      </c>
      <c r="Z358" s="20">
        <f>X358-Y358</f>
        <v>250.22999999999956</v>
      </c>
    </row>
    <row r="359" spans="1:26" ht="15">
      <c r="A359" t="s">
        <v>1408</v>
      </c>
      <c r="B359">
        <v>43</v>
      </c>
      <c r="C359" t="s">
        <v>1023</v>
      </c>
      <c r="D359" t="s">
        <v>1409</v>
      </c>
      <c r="F359" t="s">
        <v>1410</v>
      </c>
      <c r="G359" t="s">
        <v>31</v>
      </c>
      <c r="H359" t="s">
        <v>32</v>
      </c>
      <c r="I359" s="13" t="s">
        <v>33</v>
      </c>
      <c r="J359" t="s">
        <v>34</v>
      </c>
      <c r="K359" s="2">
        <v>0</v>
      </c>
      <c r="L359" t="s">
        <v>36</v>
      </c>
      <c r="M359" s="2">
        <v>25000</v>
      </c>
      <c r="O359" s="2">
        <v>0</v>
      </c>
      <c r="P359" s="14">
        <f>K359+M359+O359</f>
        <v>25000</v>
      </c>
      <c r="Q359" s="13" t="s">
        <v>44</v>
      </c>
      <c r="R359" s="13" t="s">
        <v>45</v>
      </c>
      <c r="S359" s="15">
        <v>0.06999999999999999</v>
      </c>
      <c r="T359" s="16">
        <v>34700</v>
      </c>
      <c r="U359" s="16">
        <v>101400</v>
      </c>
      <c r="V359" s="24">
        <v>136100</v>
      </c>
      <c r="W359" s="17">
        <f>V359-P359</f>
        <v>111100</v>
      </c>
      <c r="X359" s="21">
        <f>W359*0.0169</f>
        <v>1877.59</v>
      </c>
      <c r="Y359" s="22">
        <v>1560.6</v>
      </c>
      <c r="Z359" s="20">
        <f>X359-Y359</f>
        <v>316.99</v>
      </c>
    </row>
    <row r="360" spans="1:26" ht="15">
      <c r="A360" t="s">
        <v>1411</v>
      </c>
      <c r="B360">
        <v>285</v>
      </c>
      <c r="C360" t="s">
        <v>1412</v>
      </c>
      <c r="D360" t="s">
        <v>1413</v>
      </c>
      <c r="F360" t="s">
        <v>1414</v>
      </c>
      <c r="G360" t="s">
        <v>31</v>
      </c>
      <c r="H360" t="s">
        <v>32</v>
      </c>
      <c r="I360" s="13" t="s">
        <v>33</v>
      </c>
      <c r="J360" t="s">
        <v>34</v>
      </c>
      <c r="K360" s="2">
        <v>0</v>
      </c>
      <c r="L360" t="s">
        <v>36</v>
      </c>
      <c r="M360" s="2">
        <v>25000</v>
      </c>
      <c r="O360" s="2">
        <v>0</v>
      </c>
      <c r="P360" s="14">
        <f>K360+M360+O360</f>
        <v>25000</v>
      </c>
      <c r="Q360" s="13" t="s">
        <v>181</v>
      </c>
      <c r="R360" s="13" t="s">
        <v>182</v>
      </c>
      <c r="S360" s="15">
        <v>0</v>
      </c>
      <c r="T360" s="16">
        <v>192500</v>
      </c>
      <c r="U360" s="16">
        <v>418800</v>
      </c>
      <c r="V360" s="24">
        <v>611300</v>
      </c>
      <c r="W360" s="17">
        <f>V360-P360</f>
        <v>586300</v>
      </c>
      <c r="X360" s="21">
        <f>W360*0.0169</f>
        <v>9908.47</v>
      </c>
      <c r="Y360" s="22">
        <v>3175.13</v>
      </c>
      <c r="Z360" s="20">
        <f>X360-Y360</f>
        <v>6733.339999999999</v>
      </c>
    </row>
    <row r="361" spans="1:26" ht="15">
      <c r="A361" t="s">
        <v>1415</v>
      </c>
      <c r="B361">
        <v>1289</v>
      </c>
      <c r="C361" t="s">
        <v>72</v>
      </c>
      <c r="D361" t="s">
        <v>1416</v>
      </c>
      <c r="F361" t="s">
        <v>1417</v>
      </c>
      <c r="G361" t="s">
        <v>31</v>
      </c>
      <c r="H361" t="s">
        <v>32</v>
      </c>
      <c r="I361" s="13" t="s">
        <v>33</v>
      </c>
      <c r="J361" t="s">
        <v>34</v>
      </c>
      <c r="K361" s="2">
        <v>0</v>
      </c>
      <c r="L361" t="s">
        <v>36</v>
      </c>
      <c r="M361" s="2">
        <v>25000</v>
      </c>
      <c r="O361" s="2">
        <v>0</v>
      </c>
      <c r="P361" s="14">
        <f>K361+M361+O361</f>
        <v>25000</v>
      </c>
      <c r="Q361" s="13" t="s">
        <v>1418</v>
      </c>
      <c r="R361" s="13" t="s">
        <v>1419</v>
      </c>
      <c r="S361" s="15">
        <v>0.22999999999999998</v>
      </c>
      <c r="T361" s="16">
        <v>59000</v>
      </c>
      <c r="U361" s="16">
        <v>284100</v>
      </c>
      <c r="V361" s="24">
        <v>343100</v>
      </c>
      <c r="W361" s="17">
        <f>V361-P361</f>
        <v>318100</v>
      </c>
      <c r="X361" s="21">
        <f>W361*0.0169</f>
        <v>5375.889999999999</v>
      </c>
      <c r="Y361" s="22">
        <v>4789.92</v>
      </c>
      <c r="Z361" s="20">
        <f>X361-Y361</f>
        <v>585.9699999999993</v>
      </c>
    </row>
    <row r="362" spans="1:26" ht="15">
      <c r="A362" t="s">
        <v>1420</v>
      </c>
      <c r="B362">
        <v>24</v>
      </c>
      <c r="C362" t="s">
        <v>324</v>
      </c>
      <c r="D362" t="s">
        <v>1421</v>
      </c>
      <c r="F362" t="s">
        <v>1422</v>
      </c>
      <c r="G362" t="s">
        <v>31</v>
      </c>
      <c r="H362" t="s">
        <v>32</v>
      </c>
      <c r="I362" s="13" t="s">
        <v>33</v>
      </c>
      <c r="J362" t="s">
        <v>34</v>
      </c>
      <c r="K362" s="2">
        <v>0</v>
      </c>
      <c r="L362" t="s">
        <v>36</v>
      </c>
      <c r="M362" s="2">
        <v>25000</v>
      </c>
      <c r="O362" s="2">
        <v>0</v>
      </c>
      <c r="P362" s="14">
        <f>K362+M362+O362</f>
        <v>25000</v>
      </c>
      <c r="Q362" s="13" t="s">
        <v>44</v>
      </c>
      <c r="R362" s="13" t="s">
        <v>45</v>
      </c>
      <c r="S362" s="15">
        <v>0.32</v>
      </c>
      <c r="T362" s="16">
        <v>46400</v>
      </c>
      <c r="U362" s="16">
        <v>193100</v>
      </c>
      <c r="V362" s="24">
        <v>239500</v>
      </c>
      <c r="W362" s="17">
        <f>V362-P362</f>
        <v>214500</v>
      </c>
      <c r="X362" s="21">
        <f>W362*0.0169</f>
        <v>3625.0499999999997</v>
      </c>
      <c r="Y362" s="22">
        <v>3484.32</v>
      </c>
      <c r="Z362" s="20">
        <f>X362-Y362</f>
        <v>140.72999999999956</v>
      </c>
    </row>
    <row r="363" spans="1:26" ht="15">
      <c r="A363" t="s">
        <v>1423</v>
      </c>
      <c r="B363">
        <v>351</v>
      </c>
      <c r="C363" t="s">
        <v>296</v>
      </c>
      <c r="D363" t="s">
        <v>1424</v>
      </c>
      <c r="F363" t="s">
        <v>1425</v>
      </c>
      <c r="G363" t="s">
        <v>31</v>
      </c>
      <c r="H363" t="s">
        <v>32</v>
      </c>
      <c r="I363" s="13" t="s">
        <v>1426</v>
      </c>
      <c r="J363" t="s">
        <v>34</v>
      </c>
      <c r="K363" s="2">
        <v>0</v>
      </c>
      <c r="L363" t="s">
        <v>36</v>
      </c>
      <c r="M363" s="2">
        <v>25000</v>
      </c>
      <c r="N363" t="s">
        <v>116</v>
      </c>
      <c r="O363" s="2">
        <v>6000</v>
      </c>
      <c r="P363" s="14">
        <f>K363+M363+O363</f>
        <v>31000</v>
      </c>
      <c r="Q363" s="13" t="s">
        <v>44</v>
      </c>
      <c r="R363" s="13" t="s">
        <v>45</v>
      </c>
      <c r="S363" s="15">
        <v>0.22999999999999998</v>
      </c>
      <c r="T363" s="16">
        <v>162100</v>
      </c>
      <c r="U363" s="16">
        <v>283000</v>
      </c>
      <c r="V363" s="24">
        <v>445100</v>
      </c>
      <c r="W363" s="17">
        <f>V363-P363</f>
        <v>414100</v>
      </c>
      <c r="X363" s="21">
        <f>W363*0.0169</f>
        <v>6998.289999999999</v>
      </c>
      <c r="Y363" s="22">
        <v>6419.88</v>
      </c>
      <c r="Z363" s="20">
        <f>X363-Y363</f>
        <v>578.409999999999</v>
      </c>
    </row>
    <row r="364" spans="1:26" ht="15">
      <c r="A364" t="s">
        <v>1427</v>
      </c>
      <c r="B364">
        <v>16</v>
      </c>
      <c r="C364" t="s">
        <v>324</v>
      </c>
      <c r="D364" t="s">
        <v>1428</v>
      </c>
      <c r="F364" t="s">
        <v>1429</v>
      </c>
      <c r="G364" t="s">
        <v>31</v>
      </c>
      <c r="H364" t="s">
        <v>32</v>
      </c>
      <c r="I364" s="13" t="s">
        <v>327</v>
      </c>
      <c r="J364" t="s">
        <v>34</v>
      </c>
      <c r="K364" s="2">
        <v>0</v>
      </c>
      <c r="L364" t="s">
        <v>36</v>
      </c>
      <c r="M364" s="2">
        <v>25000</v>
      </c>
      <c r="O364" s="2">
        <v>0</v>
      </c>
      <c r="P364" s="14">
        <f>K364+M364+O364</f>
        <v>25000</v>
      </c>
      <c r="Q364" s="13" t="s">
        <v>44</v>
      </c>
      <c r="R364" s="13" t="s">
        <v>45</v>
      </c>
      <c r="S364" s="15">
        <v>0.19</v>
      </c>
      <c r="T364" s="16">
        <v>41700</v>
      </c>
      <c r="U364" s="16">
        <v>151800</v>
      </c>
      <c r="V364" s="24">
        <v>193500</v>
      </c>
      <c r="W364" s="17">
        <f>V364-P364</f>
        <v>168500</v>
      </c>
      <c r="X364" s="21">
        <f>W364*0.0169</f>
        <v>2847.6499999999996</v>
      </c>
      <c r="Y364" s="22">
        <v>2676.48</v>
      </c>
      <c r="Z364" s="20">
        <f>X364-Y364</f>
        <v>171.16999999999962</v>
      </c>
    </row>
    <row r="365" spans="1:26" ht="15">
      <c r="A365" t="s">
        <v>1430</v>
      </c>
      <c r="B365">
        <v>57</v>
      </c>
      <c r="C365" t="s">
        <v>395</v>
      </c>
      <c r="D365" t="s">
        <v>1431</v>
      </c>
      <c r="E365" t="s">
        <v>1432</v>
      </c>
      <c r="F365" t="s">
        <v>1433</v>
      </c>
      <c r="G365" t="s">
        <v>31</v>
      </c>
      <c r="H365" t="s">
        <v>32</v>
      </c>
      <c r="I365" s="13" t="s">
        <v>33</v>
      </c>
      <c r="J365" t="s">
        <v>34</v>
      </c>
      <c r="K365" s="2">
        <v>0</v>
      </c>
      <c r="L365" t="s">
        <v>36</v>
      </c>
      <c r="M365" s="2">
        <v>25000</v>
      </c>
      <c r="O365" s="2">
        <v>0</v>
      </c>
      <c r="P365" s="14">
        <f>K365+M365+O365</f>
        <v>25000</v>
      </c>
      <c r="Q365" s="13" t="s">
        <v>59</v>
      </c>
      <c r="R365" s="13" t="s">
        <v>60</v>
      </c>
      <c r="S365" s="15">
        <v>1.8</v>
      </c>
      <c r="T365" s="16">
        <v>119926</v>
      </c>
      <c r="U365" s="16">
        <v>86200</v>
      </c>
      <c r="V365" s="24">
        <v>206126</v>
      </c>
      <c r="W365" s="17">
        <f>V365-P365</f>
        <v>181126</v>
      </c>
      <c r="X365" s="18">
        <f>W365*0.0169</f>
        <v>3061.0294</v>
      </c>
      <c r="Y365" s="19">
        <v>3084.48</v>
      </c>
      <c r="Z365" s="20"/>
    </row>
    <row r="366" spans="1:26" ht="15">
      <c r="A366" t="s">
        <v>1434</v>
      </c>
      <c r="B366">
        <v>51</v>
      </c>
      <c r="C366" t="s">
        <v>403</v>
      </c>
      <c r="D366" t="s">
        <v>1435</v>
      </c>
      <c r="F366" t="s">
        <v>1436</v>
      </c>
      <c r="G366" t="s">
        <v>31</v>
      </c>
      <c r="H366" t="s">
        <v>32</v>
      </c>
      <c r="I366" s="13" t="s">
        <v>33</v>
      </c>
      <c r="J366" t="s">
        <v>34</v>
      </c>
      <c r="K366" s="2">
        <v>0</v>
      </c>
      <c r="L366" t="s">
        <v>36</v>
      </c>
      <c r="M366" s="2">
        <v>25000</v>
      </c>
      <c r="O366" s="2">
        <v>0</v>
      </c>
      <c r="P366" s="14">
        <f>K366+M366+O366</f>
        <v>25000</v>
      </c>
      <c r="Q366" s="13" t="s">
        <v>44</v>
      </c>
      <c r="R366" s="13" t="s">
        <v>45</v>
      </c>
      <c r="S366" s="15">
        <v>0.16999999999999998</v>
      </c>
      <c r="T366" s="16">
        <v>44300</v>
      </c>
      <c r="U366" s="16">
        <v>128000</v>
      </c>
      <c r="V366" s="24">
        <v>172300</v>
      </c>
      <c r="W366" s="17">
        <f>V366-P366</f>
        <v>147300</v>
      </c>
      <c r="X366" s="21">
        <f>W366*0.0169</f>
        <v>2489.37</v>
      </c>
      <c r="Y366" s="22">
        <v>2295</v>
      </c>
      <c r="Z366" s="20">
        <f>X366-Y366</f>
        <v>194.3699999999999</v>
      </c>
    </row>
    <row r="367" spans="1:26" ht="15">
      <c r="A367" t="s">
        <v>1437</v>
      </c>
      <c r="B367">
        <v>1005</v>
      </c>
      <c r="C367" t="s">
        <v>62</v>
      </c>
      <c r="D367" t="s">
        <v>1438</v>
      </c>
      <c r="E367" t="s">
        <v>1439</v>
      </c>
      <c r="F367" t="s">
        <v>1440</v>
      </c>
      <c r="G367" t="s">
        <v>31</v>
      </c>
      <c r="H367" t="s">
        <v>32</v>
      </c>
      <c r="I367" s="13" t="s">
        <v>1441</v>
      </c>
      <c r="J367" t="s">
        <v>34</v>
      </c>
      <c r="K367" s="2">
        <v>0</v>
      </c>
      <c r="L367" t="s">
        <v>36</v>
      </c>
      <c r="M367" s="2">
        <v>25000</v>
      </c>
      <c r="O367" s="2">
        <v>0</v>
      </c>
      <c r="P367" s="14">
        <f>K367+M367+O367</f>
        <v>25000</v>
      </c>
      <c r="Q367" s="13" t="s">
        <v>44</v>
      </c>
      <c r="R367" s="13" t="s">
        <v>45</v>
      </c>
      <c r="S367" s="15">
        <v>0.27</v>
      </c>
      <c r="T367" s="16">
        <v>98700</v>
      </c>
      <c r="U367" s="16">
        <v>317400</v>
      </c>
      <c r="V367" s="24">
        <v>416100</v>
      </c>
      <c r="W367" s="17">
        <f>V367-P367</f>
        <v>391100</v>
      </c>
      <c r="X367" s="21">
        <f>W367*0.0169</f>
        <v>6609.589999999999</v>
      </c>
      <c r="Y367" s="22">
        <v>5846.64</v>
      </c>
      <c r="Z367" s="20">
        <f>X367-Y367</f>
        <v>762.9499999999989</v>
      </c>
    </row>
    <row r="368" spans="1:26" ht="15">
      <c r="A368" t="s">
        <v>1442</v>
      </c>
      <c r="B368">
        <v>1284</v>
      </c>
      <c r="C368" t="s">
        <v>62</v>
      </c>
      <c r="D368" t="s">
        <v>1443</v>
      </c>
      <c r="E368" t="s">
        <v>1444</v>
      </c>
      <c r="F368" t="s">
        <v>1445</v>
      </c>
      <c r="G368" t="s">
        <v>31</v>
      </c>
      <c r="H368" t="s">
        <v>32</v>
      </c>
      <c r="I368" s="13" t="s">
        <v>33</v>
      </c>
      <c r="J368" t="s">
        <v>34</v>
      </c>
      <c r="K368" s="2">
        <v>0</v>
      </c>
      <c r="M368" s="2">
        <v>0</v>
      </c>
      <c r="O368" s="2">
        <v>0</v>
      </c>
      <c r="P368" s="14">
        <f>K368+M368+O368</f>
        <v>0</v>
      </c>
      <c r="Q368" s="13" t="s">
        <v>44</v>
      </c>
      <c r="R368" s="13" t="s">
        <v>45</v>
      </c>
      <c r="S368" s="15">
        <v>0.22000000000000003</v>
      </c>
      <c r="T368" s="16">
        <v>61200</v>
      </c>
      <c r="U368" s="16">
        <v>162700</v>
      </c>
      <c r="V368" s="24">
        <v>223900</v>
      </c>
      <c r="W368" s="17">
        <f>V368-P368</f>
        <v>223900</v>
      </c>
      <c r="X368" s="21">
        <f>W368*0.0169</f>
        <v>3783.91</v>
      </c>
      <c r="Y368" s="22">
        <v>3465.96</v>
      </c>
      <c r="Z368" s="20">
        <f>X368-Y368</f>
        <v>317.9499999999998</v>
      </c>
    </row>
    <row r="369" spans="1:26" ht="15">
      <c r="A369" t="s">
        <v>1446</v>
      </c>
      <c r="B369">
        <v>43</v>
      </c>
      <c r="C369" t="s">
        <v>521</v>
      </c>
      <c r="D369" t="s">
        <v>1447</v>
      </c>
      <c r="F369" t="s">
        <v>1448</v>
      </c>
      <c r="G369" t="s">
        <v>31</v>
      </c>
      <c r="H369" t="s">
        <v>32</v>
      </c>
      <c r="I369" s="13" t="s">
        <v>33</v>
      </c>
      <c r="J369" t="s">
        <v>34</v>
      </c>
      <c r="K369" s="2">
        <v>0</v>
      </c>
      <c r="L369" t="s">
        <v>36</v>
      </c>
      <c r="M369" s="2">
        <v>25000</v>
      </c>
      <c r="O369" s="2">
        <v>0</v>
      </c>
      <c r="P369" s="14">
        <f>K369+M369+O369</f>
        <v>25000</v>
      </c>
      <c r="Q369" s="13" t="s">
        <v>181</v>
      </c>
      <c r="R369" s="13" t="s">
        <v>182</v>
      </c>
      <c r="S369" s="15">
        <v>0</v>
      </c>
      <c r="T369" s="16">
        <v>27000</v>
      </c>
      <c r="U369" s="16">
        <v>114200</v>
      </c>
      <c r="V369" s="24">
        <v>141200</v>
      </c>
      <c r="W369" s="17">
        <f>V369-P369</f>
        <v>116200</v>
      </c>
      <c r="X369" s="18">
        <f>W369*0.0169</f>
        <v>1963.7799999999997</v>
      </c>
      <c r="Y369" s="19">
        <v>2064.48</v>
      </c>
      <c r="Z369" s="20"/>
    </row>
    <row r="370" spans="1:26" ht="15">
      <c r="A370" t="s">
        <v>1449</v>
      </c>
      <c r="B370">
        <v>1313</v>
      </c>
      <c r="C370" t="s">
        <v>72</v>
      </c>
      <c r="D370" t="s">
        <v>1450</v>
      </c>
      <c r="F370" t="s">
        <v>1451</v>
      </c>
      <c r="G370" t="s">
        <v>31</v>
      </c>
      <c r="H370" t="s">
        <v>32</v>
      </c>
      <c r="I370" s="13" t="s">
        <v>33</v>
      </c>
      <c r="J370" t="s">
        <v>34</v>
      </c>
      <c r="K370" s="2">
        <v>0</v>
      </c>
      <c r="L370" t="s">
        <v>36</v>
      </c>
      <c r="M370" s="2">
        <v>25000</v>
      </c>
      <c r="N370" t="s">
        <v>116</v>
      </c>
      <c r="O370" s="2">
        <v>6000</v>
      </c>
      <c r="P370" s="14">
        <f>K370+M370+O370</f>
        <v>31000</v>
      </c>
      <c r="Q370" s="13" t="s">
        <v>44</v>
      </c>
      <c r="R370" s="13" t="s">
        <v>45</v>
      </c>
      <c r="S370" s="15">
        <v>0.13</v>
      </c>
      <c r="T370" s="16">
        <v>63200</v>
      </c>
      <c r="U370" s="16">
        <v>168300</v>
      </c>
      <c r="V370" s="24">
        <v>231500</v>
      </c>
      <c r="W370" s="17">
        <f>V370-P370</f>
        <v>200500</v>
      </c>
      <c r="X370" s="21">
        <f>W370*0.0169</f>
        <v>3388.45</v>
      </c>
      <c r="Y370" s="22">
        <v>2839.68</v>
      </c>
      <c r="Z370" s="20">
        <f>X370-Y370</f>
        <v>548.77</v>
      </c>
    </row>
    <row r="371" spans="1:26" ht="15">
      <c r="A371" t="s">
        <v>1452</v>
      </c>
      <c r="B371">
        <v>2</v>
      </c>
      <c r="C371" t="s">
        <v>1453</v>
      </c>
      <c r="D371" t="s">
        <v>1454</v>
      </c>
      <c r="F371" t="s">
        <v>1455</v>
      </c>
      <c r="G371" t="s">
        <v>31</v>
      </c>
      <c r="H371" t="s">
        <v>32</v>
      </c>
      <c r="I371" s="13" t="s">
        <v>1456</v>
      </c>
      <c r="J371" t="s">
        <v>34</v>
      </c>
      <c r="K371" s="2">
        <v>0</v>
      </c>
      <c r="L371" t="s">
        <v>35</v>
      </c>
      <c r="M371" s="2">
        <v>6000</v>
      </c>
      <c r="N371" t="s">
        <v>36</v>
      </c>
      <c r="O371" s="2">
        <v>25000</v>
      </c>
      <c r="P371" s="14">
        <f>K371+M371+O371</f>
        <v>31000</v>
      </c>
      <c r="Q371" s="13" t="s">
        <v>44</v>
      </c>
      <c r="R371" s="13" t="s">
        <v>45</v>
      </c>
      <c r="S371" s="15">
        <v>0.2</v>
      </c>
      <c r="T371" s="16">
        <v>50800</v>
      </c>
      <c r="U371" s="16">
        <v>114600</v>
      </c>
      <c r="V371" s="24">
        <v>165400</v>
      </c>
      <c r="W371" s="17">
        <f>V371-P371</f>
        <v>134400</v>
      </c>
      <c r="X371" s="21">
        <f>W371*0.0169</f>
        <v>2271.3599999999997</v>
      </c>
      <c r="Y371" s="22">
        <v>1968.6</v>
      </c>
      <c r="Z371" s="20">
        <f>X371-Y371</f>
        <v>302.75999999999976</v>
      </c>
    </row>
    <row r="372" spans="1:26" ht="15">
      <c r="A372" t="s">
        <v>1457</v>
      </c>
      <c r="B372">
        <v>64</v>
      </c>
      <c r="C372" t="s">
        <v>521</v>
      </c>
      <c r="D372" t="s">
        <v>1458</v>
      </c>
      <c r="F372" t="s">
        <v>1459</v>
      </c>
      <c r="G372" t="s">
        <v>31</v>
      </c>
      <c r="H372" t="s">
        <v>32</v>
      </c>
      <c r="I372" s="13" t="s">
        <v>33</v>
      </c>
      <c r="J372" t="s">
        <v>34</v>
      </c>
      <c r="K372" s="2">
        <v>0</v>
      </c>
      <c r="L372" t="s">
        <v>36</v>
      </c>
      <c r="M372" s="2">
        <v>25000</v>
      </c>
      <c r="O372" s="2">
        <v>0</v>
      </c>
      <c r="P372" s="14">
        <f>K372+M372+O372</f>
        <v>25000</v>
      </c>
      <c r="Q372" s="13" t="s">
        <v>181</v>
      </c>
      <c r="R372" s="13" t="s">
        <v>182</v>
      </c>
      <c r="S372" s="15">
        <v>0</v>
      </c>
      <c r="T372" s="16">
        <v>27000</v>
      </c>
      <c r="U372" s="16">
        <v>118600</v>
      </c>
      <c r="V372" s="24">
        <v>145600</v>
      </c>
      <c r="W372" s="17">
        <f>V372-P372</f>
        <v>120600</v>
      </c>
      <c r="X372" s="18">
        <f>W372*0.0169</f>
        <v>2038.1399999999999</v>
      </c>
      <c r="Y372" s="19">
        <v>2144.04</v>
      </c>
      <c r="Z372" s="20"/>
    </row>
    <row r="373" spans="1:26" ht="15">
      <c r="A373" t="s">
        <v>1460</v>
      </c>
      <c r="B373">
        <v>28</v>
      </c>
      <c r="C373" t="s">
        <v>324</v>
      </c>
      <c r="D373" t="s">
        <v>1461</v>
      </c>
      <c r="F373" t="s">
        <v>1462</v>
      </c>
      <c r="G373" t="s">
        <v>31</v>
      </c>
      <c r="H373" t="s">
        <v>32</v>
      </c>
      <c r="I373" s="13" t="s">
        <v>33</v>
      </c>
      <c r="J373" t="s">
        <v>34</v>
      </c>
      <c r="K373" s="2">
        <v>0</v>
      </c>
      <c r="L373" t="s">
        <v>36</v>
      </c>
      <c r="M373" s="2">
        <v>25000</v>
      </c>
      <c r="O373" s="2">
        <v>0</v>
      </c>
      <c r="P373" s="14">
        <f>K373+M373+O373</f>
        <v>25000</v>
      </c>
      <c r="Q373" s="13" t="s">
        <v>44</v>
      </c>
      <c r="R373" s="13" t="s">
        <v>45</v>
      </c>
      <c r="S373" s="15">
        <v>0.33999999999999997</v>
      </c>
      <c r="T373" s="16">
        <v>46600</v>
      </c>
      <c r="U373" s="16">
        <v>196400</v>
      </c>
      <c r="V373" s="24">
        <v>243000</v>
      </c>
      <c r="W373" s="17">
        <f>V373-P373</f>
        <v>218000</v>
      </c>
      <c r="X373" s="21">
        <f>W373*0.0169</f>
        <v>3684.2</v>
      </c>
      <c r="Y373" s="22">
        <v>3506.76</v>
      </c>
      <c r="Z373" s="20">
        <f>X373-Y373</f>
        <v>177.4399999999996</v>
      </c>
    </row>
    <row r="374" spans="1:26" ht="15">
      <c r="A374" t="s">
        <v>1463</v>
      </c>
      <c r="B374">
        <v>32</v>
      </c>
      <c r="C374" t="s">
        <v>113</v>
      </c>
      <c r="D374" t="s">
        <v>1464</v>
      </c>
      <c r="F374" t="s">
        <v>1465</v>
      </c>
      <c r="G374" t="s">
        <v>31</v>
      </c>
      <c r="H374" t="s">
        <v>32</v>
      </c>
      <c r="I374" s="13" t="s">
        <v>1466</v>
      </c>
      <c r="J374" t="s">
        <v>34</v>
      </c>
      <c r="K374" s="2">
        <v>0</v>
      </c>
      <c r="L374" t="s">
        <v>36</v>
      </c>
      <c r="M374" s="2">
        <v>25000</v>
      </c>
      <c r="O374" s="2">
        <v>0</v>
      </c>
      <c r="P374" s="14">
        <f>K374+M374+O374</f>
        <v>25000</v>
      </c>
      <c r="Q374" s="13" t="s">
        <v>44</v>
      </c>
      <c r="R374" s="13" t="s">
        <v>45</v>
      </c>
      <c r="S374" s="15">
        <v>0.27999999999999997</v>
      </c>
      <c r="T374" s="16">
        <v>64400</v>
      </c>
      <c r="U374" s="16">
        <v>213100</v>
      </c>
      <c r="V374" s="24">
        <v>277500</v>
      </c>
      <c r="W374" s="17">
        <f>V374-P374</f>
        <v>252500</v>
      </c>
      <c r="X374" s="21">
        <f>W374*0.0169</f>
        <v>4267.25</v>
      </c>
      <c r="Y374" s="22">
        <v>3980.04</v>
      </c>
      <c r="Z374" s="20">
        <f>X374-Y374</f>
        <v>287.21000000000004</v>
      </c>
    </row>
    <row r="375" spans="1:26" ht="15">
      <c r="A375" t="s">
        <v>1467</v>
      </c>
      <c r="B375">
        <v>828</v>
      </c>
      <c r="C375" t="s">
        <v>97</v>
      </c>
      <c r="D375" t="s">
        <v>1468</v>
      </c>
      <c r="F375" t="s">
        <v>1469</v>
      </c>
      <c r="G375" t="s">
        <v>31</v>
      </c>
      <c r="H375" t="s">
        <v>32</v>
      </c>
      <c r="I375" s="13" t="s">
        <v>1470</v>
      </c>
      <c r="J375" t="s">
        <v>34</v>
      </c>
      <c r="K375" s="2">
        <v>0</v>
      </c>
      <c r="L375" t="s">
        <v>35</v>
      </c>
      <c r="M375" s="2">
        <v>6000</v>
      </c>
      <c r="N375" t="s">
        <v>36</v>
      </c>
      <c r="O375" s="2">
        <v>25000</v>
      </c>
      <c r="P375" s="14">
        <f>K375+M375+O375</f>
        <v>31000</v>
      </c>
      <c r="Q375" s="13" t="s">
        <v>217</v>
      </c>
      <c r="R375" s="13" t="s">
        <v>218</v>
      </c>
      <c r="S375" s="15">
        <v>0.13999999999999999</v>
      </c>
      <c r="T375" s="16">
        <v>42100</v>
      </c>
      <c r="U375" s="16">
        <v>82000</v>
      </c>
      <c r="V375" s="24">
        <v>124100</v>
      </c>
      <c r="W375" s="17">
        <f>V375-P375</f>
        <v>93100</v>
      </c>
      <c r="X375" s="18">
        <f>W375*0.0169</f>
        <v>1573.3899999999999</v>
      </c>
      <c r="Y375" s="19">
        <v>1605.48</v>
      </c>
      <c r="Z375" s="20"/>
    </row>
    <row r="376" spans="1:26" ht="15">
      <c r="A376" t="s">
        <v>1471</v>
      </c>
      <c r="B376">
        <v>49</v>
      </c>
      <c r="C376" t="s">
        <v>28</v>
      </c>
      <c r="D376" t="s">
        <v>1472</v>
      </c>
      <c r="F376" t="s">
        <v>1473</v>
      </c>
      <c r="G376" t="s">
        <v>31</v>
      </c>
      <c r="H376" t="s">
        <v>32</v>
      </c>
      <c r="I376" s="13" t="s">
        <v>33</v>
      </c>
      <c r="J376" t="s">
        <v>34</v>
      </c>
      <c r="K376" s="2">
        <v>0</v>
      </c>
      <c r="L376" t="s">
        <v>36</v>
      </c>
      <c r="M376" s="2">
        <v>25000</v>
      </c>
      <c r="O376" s="2">
        <v>0</v>
      </c>
      <c r="P376" s="14">
        <f>K376+M376+O376</f>
        <v>25000</v>
      </c>
      <c r="Q376" s="13" t="s">
        <v>44</v>
      </c>
      <c r="R376" s="13" t="s">
        <v>45</v>
      </c>
      <c r="S376" s="15">
        <v>12.7</v>
      </c>
      <c r="T376" s="16">
        <v>116500</v>
      </c>
      <c r="U376" s="16">
        <v>243300</v>
      </c>
      <c r="V376" s="24">
        <v>359800</v>
      </c>
      <c r="W376" s="17">
        <f>V376-P376</f>
        <v>334800</v>
      </c>
      <c r="X376" s="21">
        <f>W376*0.0169</f>
        <v>5658.12</v>
      </c>
      <c r="Y376" s="22">
        <v>5428.44</v>
      </c>
      <c r="Z376" s="20">
        <f>X376-Y376</f>
        <v>229.6800000000003</v>
      </c>
    </row>
    <row r="377" spans="1:26" ht="15">
      <c r="A377" t="s">
        <v>1474</v>
      </c>
      <c r="B377">
        <v>1027</v>
      </c>
      <c r="C377" t="s">
        <v>72</v>
      </c>
      <c r="D377" t="s">
        <v>1475</v>
      </c>
      <c r="F377" t="s">
        <v>1476</v>
      </c>
      <c r="G377" t="s">
        <v>31</v>
      </c>
      <c r="H377" t="s">
        <v>32</v>
      </c>
      <c r="I377" s="13" t="s">
        <v>1477</v>
      </c>
      <c r="J377" t="s">
        <v>34</v>
      </c>
      <c r="K377" s="2">
        <v>0</v>
      </c>
      <c r="L377" t="s">
        <v>36</v>
      </c>
      <c r="M377" s="2">
        <v>25000</v>
      </c>
      <c r="O377" s="2">
        <v>0</v>
      </c>
      <c r="P377" s="14">
        <f>K377+M377+O377</f>
        <v>25000</v>
      </c>
      <c r="Q377" s="13" t="s">
        <v>44</v>
      </c>
      <c r="R377" s="13" t="s">
        <v>45</v>
      </c>
      <c r="S377" s="15">
        <v>0.37</v>
      </c>
      <c r="T377" s="16">
        <v>95900</v>
      </c>
      <c r="U377" s="16">
        <v>478300</v>
      </c>
      <c r="V377" s="24">
        <v>574200</v>
      </c>
      <c r="W377" s="17">
        <f>V377-P377</f>
        <v>549200</v>
      </c>
      <c r="X377" s="21">
        <f>W377*0.0169</f>
        <v>9281.48</v>
      </c>
      <c r="Y377" s="22">
        <v>8957.64</v>
      </c>
      <c r="Z377" s="20">
        <f>X377-Y377</f>
        <v>323.84000000000015</v>
      </c>
    </row>
    <row r="378" spans="1:26" ht="15">
      <c r="A378" t="s">
        <v>1478</v>
      </c>
      <c r="B378">
        <v>25</v>
      </c>
      <c r="C378" t="s">
        <v>655</v>
      </c>
      <c r="D378" t="s">
        <v>1479</v>
      </c>
      <c r="F378" t="s">
        <v>1480</v>
      </c>
      <c r="G378" t="s">
        <v>31</v>
      </c>
      <c r="H378" t="s">
        <v>32</v>
      </c>
      <c r="I378" s="13" t="s">
        <v>658</v>
      </c>
      <c r="J378" t="s">
        <v>34</v>
      </c>
      <c r="K378" s="2">
        <v>0</v>
      </c>
      <c r="L378" t="s">
        <v>36</v>
      </c>
      <c r="M378" s="2">
        <v>25000</v>
      </c>
      <c r="O378" s="2">
        <v>0</v>
      </c>
      <c r="P378" s="14">
        <f>K378+M378+O378</f>
        <v>25000</v>
      </c>
      <c r="Q378" s="13" t="s">
        <v>44</v>
      </c>
      <c r="R378" s="13" t="s">
        <v>45</v>
      </c>
      <c r="S378" s="15">
        <v>0.08</v>
      </c>
      <c r="T378" s="16">
        <v>39000</v>
      </c>
      <c r="U378" s="16">
        <v>131000</v>
      </c>
      <c r="V378" s="24">
        <v>170000</v>
      </c>
      <c r="W378" s="17">
        <f>V378-P378</f>
        <v>145000</v>
      </c>
      <c r="X378" s="21">
        <f>W378*0.0169</f>
        <v>2450.4999999999995</v>
      </c>
      <c r="Y378" s="22">
        <v>2201.16</v>
      </c>
      <c r="Z378" s="20">
        <f>X378-Y378</f>
        <v>249.3399999999997</v>
      </c>
    </row>
    <row r="379" spans="1:26" ht="15">
      <c r="A379" t="s">
        <v>1481</v>
      </c>
      <c r="B379">
        <v>103</v>
      </c>
      <c r="C379" t="s">
        <v>1103</v>
      </c>
      <c r="D379" t="s">
        <v>1482</v>
      </c>
      <c r="F379" t="s">
        <v>1483</v>
      </c>
      <c r="G379" t="s">
        <v>31</v>
      </c>
      <c r="H379" t="s">
        <v>32</v>
      </c>
      <c r="I379" s="13" t="s">
        <v>33</v>
      </c>
      <c r="J379" t="s">
        <v>34</v>
      </c>
      <c r="K379" s="2">
        <v>0</v>
      </c>
      <c r="L379" t="s">
        <v>36</v>
      </c>
      <c r="M379" s="2">
        <v>25000</v>
      </c>
      <c r="O379" s="2">
        <v>0</v>
      </c>
      <c r="P379" s="14">
        <f>K379+M379+O379</f>
        <v>25000</v>
      </c>
      <c r="Q379" s="13" t="s">
        <v>186</v>
      </c>
      <c r="R379" s="13" t="s">
        <v>187</v>
      </c>
      <c r="S379" s="15">
        <v>1.8</v>
      </c>
      <c r="T379" s="16">
        <v>51600</v>
      </c>
      <c r="U379" s="16">
        <v>816200</v>
      </c>
      <c r="V379" s="24">
        <v>867800</v>
      </c>
      <c r="W379" s="17">
        <f>V379-P379</f>
        <v>842800</v>
      </c>
      <c r="X379" s="21">
        <f>W379*0.0169</f>
        <v>14243.319999999998</v>
      </c>
      <c r="Y379" s="22">
        <v>12776.52</v>
      </c>
      <c r="Z379" s="20">
        <f>X379-Y379</f>
        <v>1466.7999999999975</v>
      </c>
    </row>
    <row r="380" spans="1:26" ht="15">
      <c r="A380" t="s">
        <v>1484</v>
      </c>
      <c r="B380">
        <v>215</v>
      </c>
      <c r="C380" t="s">
        <v>486</v>
      </c>
      <c r="D380" t="s">
        <v>1485</v>
      </c>
      <c r="F380" t="s">
        <v>1486</v>
      </c>
      <c r="G380" t="s">
        <v>31</v>
      </c>
      <c r="H380" t="s">
        <v>32</v>
      </c>
      <c r="I380" s="13" t="s">
        <v>304</v>
      </c>
      <c r="J380" t="s">
        <v>34</v>
      </c>
      <c r="K380" s="2">
        <v>0</v>
      </c>
      <c r="L380" t="s">
        <v>481</v>
      </c>
      <c r="M380" s="2">
        <v>6000</v>
      </c>
      <c r="N380" t="s">
        <v>36</v>
      </c>
      <c r="O380" s="2">
        <v>25000</v>
      </c>
      <c r="P380" s="14">
        <f>K380+M380+O380</f>
        <v>31000</v>
      </c>
      <c r="Q380" s="13" t="s">
        <v>37</v>
      </c>
      <c r="R380" s="13" t="s">
        <v>38</v>
      </c>
      <c r="S380" s="15">
        <v>1.8</v>
      </c>
      <c r="T380" s="16">
        <v>63100</v>
      </c>
      <c r="U380" s="16">
        <v>70300</v>
      </c>
      <c r="V380" s="24">
        <v>133400</v>
      </c>
      <c r="W380" s="17">
        <f>V380-P380</f>
        <v>102400</v>
      </c>
      <c r="X380" s="18">
        <f>W380*0.0169</f>
        <v>1730.56</v>
      </c>
      <c r="Y380" s="19">
        <v>1972.68</v>
      </c>
      <c r="Z380" s="20"/>
    </row>
    <row r="381" spans="1:26" ht="15">
      <c r="A381" t="s">
        <v>1487</v>
      </c>
      <c r="B381">
        <v>115</v>
      </c>
      <c r="C381" t="s">
        <v>1151</v>
      </c>
      <c r="D381" t="s">
        <v>1488</v>
      </c>
      <c r="F381" t="s">
        <v>1489</v>
      </c>
      <c r="G381" t="s">
        <v>31</v>
      </c>
      <c r="H381" t="s">
        <v>32</v>
      </c>
      <c r="I381" s="13" t="s">
        <v>1490</v>
      </c>
      <c r="J381" t="s">
        <v>34</v>
      </c>
      <c r="K381" s="2">
        <v>0</v>
      </c>
      <c r="L381" t="s">
        <v>36</v>
      </c>
      <c r="M381" s="2">
        <v>25000</v>
      </c>
      <c r="N381" t="s">
        <v>35</v>
      </c>
      <c r="O381" s="2">
        <v>6000</v>
      </c>
      <c r="P381" s="14">
        <f>K381+M381+O381</f>
        <v>31000</v>
      </c>
      <c r="Q381" s="13" t="s">
        <v>44</v>
      </c>
      <c r="R381" s="13" t="s">
        <v>45</v>
      </c>
      <c r="S381" s="15">
        <v>0.25</v>
      </c>
      <c r="T381" s="16">
        <v>75400</v>
      </c>
      <c r="U381" s="16">
        <v>161000</v>
      </c>
      <c r="V381" s="24">
        <v>236400</v>
      </c>
      <c r="W381" s="17">
        <f>V381-P381</f>
        <v>205400</v>
      </c>
      <c r="X381" s="18">
        <f>W381*0.0169</f>
        <v>3471.2599999999998</v>
      </c>
      <c r="Y381" s="19">
        <v>3474.12</v>
      </c>
      <c r="Z381" s="20"/>
    </row>
    <row r="382" spans="1:26" ht="15">
      <c r="A382" t="s">
        <v>1491</v>
      </c>
      <c r="B382">
        <v>1569</v>
      </c>
      <c r="C382" t="s">
        <v>72</v>
      </c>
      <c r="D382" t="s">
        <v>1492</v>
      </c>
      <c r="F382" t="s">
        <v>1493</v>
      </c>
      <c r="G382" t="s">
        <v>31</v>
      </c>
      <c r="H382" t="s">
        <v>32</v>
      </c>
      <c r="I382" s="13" t="s">
        <v>33</v>
      </c>
      <c r="J382" t="s">
        <v>34</v>
      </c>
      <c r="K382" s="2">
        <v>0</v>
      </c>
      <c r="L382" t="s">
        <v>36</v>
      </c>
      <c r="M382" s="2">
        <v>25000</v>
      </c>
      <c r="O382" s="2">
        <v>0</v>
      </c>
      <c r="P382" s="14">
        <f>K382+M382+O382</f>
        <v>25000</v>
      </c>
      <c r="Q382" s="13" t="s">
        <v>59</v>
      </c>
      <c r="R382" s="13" t="s">
        <v>60</v>
      </c>
      <c r="S382" s="15">
        <v>0.19</v>
      </c>
      <c r="T382" s="16">
        <v>249960</v>
      </c>
      <c r="U382" s="16">
        <v>234700</v>
      </c>
      <c r="V382" s="24">
        <v>484660</v>
      </c>
      <c r="W382" s="17">
        <f>V382-P382</f>
        <v>459660</v>
      </c>
      <c r="X382" s="21">
        <f>W382*0.0169</f>
        <v>7768.253999999999</v>
      </c>
      <c r="Y382" s="22">
        <v>6062.88</v>
      </c>
      <c r="Z382" s="20">
        <f>X382-Y382</f>
        <v>1705.373999999999</v>
      </c>
    </row>
    <row r="383" spans="1:26" ht="15">
      <c r="A383" t="s">
        <v>1494</v>
      </c>
      <c r="B383">
        <v>121</v>
      </c>
      <c r="C383" t="s">
        <v>62</v>
      </c>
      <c r="D383" t="s">
        <v>1495</v>
      </c>
      <c r="F383" t="s">
        <v>1496</v>
      </c>
      <c r="G383" t="s">
        <v>31</v>
      </c>
      <c r="H383" t="s">
        <v>32</v>
      </c>
      <c r="I383" s="13" t="s">
        <v>33</v>
      </c>
      <c r="J383" t="s">
        <v>34</v>
      </c>
      <c r="K383" s="2">
        <v>0</v>
      </c>
      <c r="L383" t="s">
        <v>36</v>
      </c>
      <c r="M383" s="2">
        <v>25000</v>
      </c>
      <c r="O383" s="2">
        <v>0</v>
      </c>
      <c r="P383" s="14">
        <f>K383+M383+O383</f>
        <v>25000</v>
      </c>
      <c r="Q383" s="13" t="s">
        <v>44</v>
      </c>
      <c r="R383" s="13" t="s">
        <v>45</v>
      </c>
      <c r="S383" s="15">
        <v>4.6</v>
      </c>
      <c r="T383" s="16">
        <v>100400</v>
      </c>
      <c r="U383" s="16">
        <v>295800</v>
      </c>
      <c r="V383" s="24">
        <v>396200</v>
      </c>
      <c r="W383" s="17">
        <f>V383-P383</f>
        <v>371200</v>
      </c>
      <c r="X383" s="21">
        <f>W383*0.0169</f>
        <v>6273.28</v>
      </c>
      <c r="Y383" s="22">
        <v>6160.8</v>
      </c>
      <c r="Z383" s="20">
        <f>X383-Y383</f>
        <v>112.47999999999956</v>
      </c>
    </row>
    <row r="384" spans="1:26" ht="15">
      <c r="A384" t="s">
        <v>1497</v>
      </c>
      <c r="B384">
        <v>3</v>
      </c>
      <c r="C384" t="s">
        <v>168</v>
      </c>
      <c r="D384" t="s">
        <v>1498</v>
      </c>
      <c r="F384" t="s">
        <v>1499</v>
      </c>
      <c r="G384" t="s">
        <v>31</v>
      </c>
      <c r="H384" t="s">
        <v>32</v>
      </c>
      <c r="I384" s="13" t="s">
        <v>1500</v>
      </c>
      <c r="J384" t="s">
        <v>34</v>
      </c>
      <c r="K384" s="2">
        <v>0</v>
      </c>
      <c r="L384" t="s">
        <v>36</v>
      </c>
      <c r="M384" s="2">
        <v>25000</v>
      </c>
      <c r="O384" s="2">
        <v>0</v>
      </c>
      <c r="P384" s="14">
        <f>K384+M384+O384</f>
        <v>25000</v>
      </c>
      <c r="Q384" s="13" t="s">
        <v>44</v>
      </c>
      <c r="R384" s="13" t="s">
        <v>45</v>
      </c>
      <c r="S384" s="15">
        <v>0.31</v>
      </c>
      <c r="T384" s="16">
        <v>44000</v>
      </c>
      <c r="U384" s="16">
        <v>254000</v>
      </c>
      <c r="V384" s="24">
        <v>298000</v>
      </c>
      <c r="W384" s="17">
        <f>V384-P384</f>
        <v>273000</v>
      </c>
      <c r="X384" s="21">
        <f>W384*0.0169</f>
        <v>4613.7</v>
      </c>
      <c r="Y384" s="22">
        <v>4216.68</v>
      </c>
      <c r="Z384" s="20">
        <f>X384-Y384</f>
        <v>397.0199999999995</v>
      </c>
    </row>
    <row r="385" spans="1:26" ht="15">
      <c r="A385" t="s">
        <v>1501</v>
      </c>
      <c r="B385">
        <v>28</v>
      </c>
      <c r="C385" t="s">
        <v>1502</v>
      </c>
      <c r="D385" t="s">
        <v>1503</v>
      </c>
      <c r="E385" t="s">
        <v>1504</v>
      </c>
      <c r="F385" t="s">
        <v>1505</v>
      </c>
      <c r="G385" t="s">
        <v>31</v>
      </c>
      <c r="H385" t="s">
        <v>32</v>
      </c>
      <c r="I385" s="13" t="s">
        <v>1506</v>
      </c>
      <c r="J385" t="s">
        <v>34</v>
      </c>
      <c r="K385" s="2">
        <v>0</v>
      </c>
      <c r="L385" t="s">
        <v>36</v>
      </c>
      <c r="M385" s="2">
        <v>25000</v>
      </c>
      <c r="O385" s="2">
        <v>0</v>
      </c>
      <c r="P385" s="14">
        <f>K385+M385+O385</f>
        <v>25000</v>
      </c>
      <c r="Q385" s="13" t="s">
        <v>44</v>
      </c>
      <c r="R385" s="13" t="s">
        <v>45</v>
      </c>
      <c r="S385" s="15">
        <v>0.29</v>
      </c>
      <c r="T385" s="16">
        <v>64600</v>
      </c>
      <c r="U385" s="16">
        <v>265200</v>
      </c>
      <c r="V385" s="24">
        <v>329800</v>
      </c>
      <c r="W385" s="17">
        <f>V385-P385</f>
        <v>304800</v>
      </c>
      <c r="X385" s="21">
        <f>W385*0.0169</f>
        <v>5151.12</v>
      </c>
      <c r="Y385" s="22">
        <v>4587.96</v>
      </c>
      <c r="Z385" s="20">
        <f>X385-Y385</f>
        <v>563.1599999999999</v>
      </c>
    </row>
    <row r="386" spans="1:26" ht="15">
      <c r="A386" t="s">
        <v>1507</v>
      </c>
      <c r="B386">
        <v>15</v>
      </c>
      <c r="C386" t="s">
        <v>399</v>
      </c>
      <c r="D386" t="s">
        <v>1508</v>
      </c>
      <c r="F386" t="s">
        <v>1509</v>
      </c>
      <c r="G386" t="s">
        <v>31</v>
      </c>
      <c r="H386" t="s">
        <v>32</v>
      </c>
      <c r="I386" s="13" t="s">
        <v>238</v>
      </c>
      <c r="J386" t="s">
        <v>34</v>
      </c>
      <c r="K386" s="2">
        <v>0</v>
      </c>
      <c r="L386" t="s">
        <v>36</v>
      </c>
      <c r="M386" s="2">
        <v>25000</v>
      </c>
      <c r="O386" s="2">
        <v>0</v>
      </c>
      <c r="P386" s="14">
        <f>K386+M386+O386</f>
        <v>25000</v>
      </c>
      <c r="Q386" s="13" t="s">
        <v>59</v>
      </c>
      <c r="R386" s="13" t="s">
        <v>60</v>
      </c>
      <c r="S386" s="15">
        <v>3.7</v>
      </c>
      <c r="T386" s="16">
        <v>79613</v>
      </c>
      <c r="U386" s="16">
        <v>256600</v>
      </c>
      <c r="V386" s="24">
        <v>336213</v>
      </c>
      <c r="W386" s="17">
        <f>V386-P386</f>
        <v>311213</v>
      </c>
      <c r="X386" s="18">
        <f>W386*0.0169</f>
        <v>5259.499699999999</v>
      </c>
      <c r="Y386" s="19">
        <v>5928.24</v>
      </c>
      <c r="Z386" s="20"/>
    </row>
    <row r="387" spans="1:26" ht="15">
      <c r="A387" t="s">
        <v>1510</v>
      </c>
      <c r="B387">
        <v>80</v>
      </c>
      <c r="C387" t="s">
        <v>403</v>
      </c>
      <c r="D387" t="s">
        <v>1511</v>
      </c>
      <c r="F387" t="s">
        <v>1512</v>
      </c>
      <c r="G387" t="s">
        <v>31</v>
      </c>
      <c r="H387" t="s">
        <v>32</v>
      </c>
      <c r="I387" s="13" t="s">
        <v>33</v>
      </c>
      <c r="J387" t="s">
        <v>34</v>
      </c>
      <c r="K387" s="2">
        <v>0</v>
      </c>
      <c r="L387" t="s">
        <v>36</v>
      </c>
      <c r="M387" s="2">
        <v>25000</v>
      </c>
      <c r="O387" s="2">
        <v>0</v>
      </c>
      <c r="P387" s="14">
        <f>K387+M387+O387</f>
        <v>25000</v>
      </c>
      <c r="Q387" s="13" t="s">
        <v>44</v>
      </c>
      <c r="R387" s="13" t="s">
        <v>45</v>
      </c>
      <c r="S387" s="15">
        <v>0.22000000000000003</v>
      </c>
      <c r="T387" s="16">
        <v>48000</v>
      </c>
      <c r="U387" s="16">
        <v>150800</v>
      </c>
      <c r="V387" s="24">
        <v>198800</v>
      </c>
      <c r="W387" s="17">
        <f>V387-P387</f>
        <v>173800</v>
      </c>
      <c r="X387" s="21">
        <f>W387*0.0169</f>
        <v>2937.22</v>
      </c>
      <c r="Y387" s="22">
        <v>2721.36</v>
      </c>
      <c r="Z387" s="20">
        <f>X387-Y387</f>
        <v>215.85999999999967</v>
      </c>
    </row>
    <row r="388" spans="1:26" ht="15">
      <c r="A388" t="s">
        <v>1513</v>
      </c>
      <c r="B388">
        <v>7</v>
      </c>
      <c r="C388" t="s">
        <v>253</v>
      </c>
      <c r="D388" t="s">
        <v>1514</v>
      </c>
      <c r="F388" t="s">
        <v>1515</v>
      </c>
      <c r="G388" t="s">
        <v>31</v>
      </c>
      <c r="H388" t="s">
        <v>32</v>
      </c>
      <c r="I388" s="13" t="s">
        <v>270</v>
      </c>
      <c r="J388" t="s">
        <v>34</v>
      </c>
      <c r="K388" s="2">
        <v>0</v>
      </c>
      <c r="L388" t="s">
        <v>36</v>
      </c>
      <c r="M388" s="2">
        <v>25000</v>
      </c>
      <c r="O388" s="2">
        <v>0</v>
      </c>
      <c r="P388" s="14">
        <f>K388+M388+O388</f>
        <v>25000</v>
      </c>
      <c r="Q388" s="13" t="s">
        <v>44</v>
      </c>
      <c r="R388" s="13" t="s">
        <v>45</v>
      </c>
      <c r="S388" s="15">
        <v>0.29</v>
      </c>
      <c r="T388" s="16">
        <v>64600</v>
      </c>
      <c r="U388" s="16">
        <v>162000</v>
      </c>
      <c r="V388" s="24">
        <v>226600</v>
      </c>
      <c r="W388" s="17">
        <f>V388-P388</f>
        <v>201600</v>
      </c>
      <c r="X388" s="21">
        <f>W388*0.0169</f>
        <v>3407.0399999999995</v>
      </c>
      <c r="Y388" s="22">
        <v>2909.04</v>
      </c>
      <c r="Z388" s="20">
        <f>X388-Y388</f>
        <v>497.99999999999955</v>
      </c>
    </row>
    <row r="389" spans="1:26" ht="15">
      <c r="A389" t="s">
        <v>1516</v>
      </c>
      <c r="B389">
        <v>16</v>
      </c>
      <c r="C389" t="s">
        <v>1203</v>
      </c>
      <c r="D389" t="s">
        <v>1517</v>
      </c>
      <c r="F389" t="s">
        <v>1518</v>
      </c>
      <c r="G389" t="s">
        <v>31</v>
      </c>
      <c r="H389" t="s">
        <v>32</v>
      </c>
      <c r="I389" s="13" t="s">
        <v>33</v>
      </c>
      <c r="J389" t="s">
        <v>34</v>
      </c>
      <c r="K389" s="2">
        <v>0</v>
      </c>
      <c r="L389" t="s">
        <v>36</v>
      </c>
      <c r="M389" s="2">
        <v>25000</v>
      </c>
      <c r="O389" s="2">
        <v>0</v>
      </c>
      <c r="P389" s="14">
        <f>K389+M389+O389</f>
        <v>25000</v>
      </c>
      <c r="Q389" s="13" t="s">
        <v>44</v>
      </c>
      <c r="R389" s="13" t="s">
        <v>45</v>
      </c>
      <c r="S389" s="15">
        <v>0.19</v>
      </c>
      <c r="T389" s="16">
        <v>94000</v>
      </c>
      <c r="U389" s="16">
        <v>331800</v>
      </c>
      <c r="V389" s="24">
        <v>425800</v>
      </c>
      <c r="W389" s="17">
        <f>V389-P389</f>
        <v>400800</v>
      </c>
      <c r="X389" s="21">
        <f>W389*0.0169</f>
        <v>6773.5199999999995</v>
      </c>
      <c r="Y389" s="22">
        <v>6377.04</v>
      </c>
      <c r="Z389" s="20">
        <f>X389-Y389</f>
        <v>396.47999999999956</v>
      </c>
    </row>
    <row r="390" spans="1:26" ht="15">
      <c r="A390" t="s">
        <v>1519</v>
      </c>
      <c r="B390">
        <v>389</v>
      </c>
      <c r="C390" t="s">
        <v>62</v>
      </c>
      <c r="D390" t="s">
        <v>1520</v>
      </c>
      <c r="F390" t="s">
        <v>1521</v>
      </c>
      <c r="G390" t="s">
        <v>31</v>
      </c>
      <c r="H390" t="s">
        <v>32</v>
      </c>
      <c r="I390" s="13" t="s">
        <v>33</v>
      </c>
      <c r="J390" t="s">
        <v>34</v>
      </c>
      <c r="K390" s="2">
        <v>0</v>
      </c>
      <c r="L390" t="s">
        <v>36</v>
      </c>
      <c r="M390" s="2">
        <v>25000</v>
      </c>
      <c r="O390" s="2">
        <v>0</v>
      </c>
      <c r="P390" s="14">
        <f>K390+M390+O390</f>
        <v>25000</v>
      </c>
      <c r="Q390" s="13" t="s">
        <v>44</v>
      </c>
      <c r="R390" s="13" t="s">
        <v>45</v>
      </c>
      <c r="S390" s="15">
        <v>0.27</v>
      </c>
      <c r="T390" s="16">
        <v>64300</v>
      </c>
      <c r="U390" s="16">
        <v>166400</v>
      </c>
      <c r="V390" s="24">
        <v>230700</v>
      </c>
      <c r="W390" s="17">
        <f>V390-P390</f>
        <v>205700</v>
      </c>
      <c r="X390" s="21">
        <f>W390*0.0169</f>
        <v>3476.3299999999995</v>
      </c>
      <c r="Y390" s="22">
        <v>3190.56</v>
      </c>
      <c r="Z390" s="20">
        <f>X390-Y390</f>
        <v>285.7699999999995</v>
      </c>
    </row>
    <row r="391" spans="1:26" ht="15">
      <c r="A391" t="s">
        <v>1522</v>
      </c>
      <c r="B391">
        <v>11</v>
      </c>
      <c r="C391" t="s">
        <v>1227</v>
      </c>
      <c r="D391" t="s">
        <v>1523</v>
      </c>
      <c r="F391" t="s">
        <v>1524</v>
      </c>
      <c r="G391" t="s">
        <v>31</v>
      </c>
      <c r="H391" t="s">
        <v>32</v>
      </c>
      <c r="I391" s="13" t="s">
        <v>1525</v>
      </c>
      <c r="J391" t="s">
        <v>34</v>
      </c>
      <c r="K391" s="2">
        <v>0</v>
      </c>
      <c r="L391" t="s">
        <v>36</v>
      </c>
      <c r="M391" s="2">
        <v>25000</v>
      </c>
      <c r="O391" s="2">
        <v>0</v>
      </c>
      <c r="P391" s="14">
        <f>K391+M391+O391</f>
        <v>25000</v>
      </c>
      <c r="Q391" s="13" t="s">
        <v>44</v>
      </c>
      <c r="R391" s="13" t="s">
        <v>45</v>
      </c>
      <c r="S391" s="15">
        <v>0.13</v>
      </c>
      <c r="T391" s="16">
        <v>52700</v>
      </c>
      <c r="U391" s="16">
        <v>253100</v>
      </c>
      <c r="V391" s="24">
        <v>305800</v>
      </c>
      <c r="W391" s="17">
        <f>V391-P391</f>
        <v>280800</v>
      </c>
      <c r="X391" s="21">
        <f>W391*0.0169</f>
        <v>4745.5199999999995</v>
      </c>
      <c r="Y391" s="22">
        <v>4477.8</v>
      </c>
      <c r="Z391" s="20">
        <f>X391-Y391</f>
        <v>267.71999999999935</v>
      </c>
    </row>
    <row r="392" spans="1:26" ht="15">
      <c r="A392" t="s">
        <v>1526</v>
      </c>
      <c r="B392">
        <v>5</v>
      </c>
      <c r="C392" t="s">
        <v>226</v>
      </c>
      <c r="D392" t="s">
        <v>1527</v>
      </c>
      <c r="F392" t="s">
        <v>1528</v>
      </c>
      <c r="G392" t="s">
        <v>31</v>
      </c>
      <c r="H392" t="s">
        <v>32</v>
      </c>
      <c r="I392" s="13" t="s">
        <v>33</v>
      </c>
      <c r="J392" t="s">
        <v>34</v>
      </c>
      <c r="K392" s="2">
        <v>0</v>
      </c>
      <c r="L392" t="s">
        <v>36</v>
      </c>
      <c r="M392" s="2">
        <v>25000</v>
      </c>
      <c r="O392" s="2">
        <v>0</v>
      </c>
      <c r="P392" s="14">
        <f>K392+M392+O392</f>
        <v>25000</v>
      </c>
      <c r="Q392" s="13" t="s">
        <v>44</v>
      </c>
      <c r="R392" s="13" t="s">
        <v>45</v>
      </c>
      <c r="S392" s="15">
        <v>2.5</v>
      </c>
      <c r="T392" s="16">
        <v>61000</v>
      </c>
      <c r="U392" s="16">
        <v>239900</v>
      </c>
      <c r="V392" s="24">
        <v>300900</v>
      </c>
      <c r="W392" s="17">
        <f>V392-P392</f>
        <v>275900</v>
      </c>
      <c r="X392" s="21">
        <f>W392*0.0169</f>
        <v>4662.709999999999</v>
      </c>
      <c r="Y392" s="22">
        <v>4128.96</v>
      </c>
      <c r="Z392" s="20">
        <f>X392-Y392</f>
        <v>533.7499999999991</v>
      </c>
    </row>
    <row r="393" spans="1:26" ht="15">
      <c r="A393" t="s">
        <v>1529</v>
      </c>
      <c r="B393">
        <v>100</v>
      </c>
      <c r="C393" t="s">
        <v>403</v>
      </c>
      <c r="D393" t="s">
        <v>1530</v>
      </c>
      <c r="F393" t="s">
        <v>1531</v>
      </c>
      <c r="G393" t="s">
        <v>31</v>
      </c>
      <c r="H393" t="s">
        <v>32</v>
      </c>
      <c r="I393" s="13" t="s">
        <v>33</v>
      </c>
      <c r="J393" t="s">
        <v>34</v>
      </c>
      <c r="K393" s="2">
        <v>0</v>
      </c>
      <c r="L393" t="s">
        <v>36</v>
      </c>
      <c r="M393" s="2">
        <v>25000</v>
      </c>
      <c r="O393" s="2">
        <v>0</v>
      </c>
      <c r="P393" s="14">
        <f>K393+M393+O393</f>
        <v>25000</v>
      </c>
      <c r="Q393" s="13" t="s">
        <v>44</v>
      </c>
      <c r="R393" s="13" t="s">
        <v>45</v>
      </c>
      <c r="S393" s="15">
        <v>0.22000000000000003</v>
      </c>
      <c r="T393" s="16">
        <v>48000</v>
      </c>
      <c r="U393" s="16">
        <v>265700</v>
      </c>
      <c r="V393" s="24">
        <v>313700</v>
      </c>
      <c r="W393" s="17">
        <f>V393-P393</f>
        <v>288700</v>
      </c>
      <c r="X393" s="21">
        <f>W393*0.0169</f>
        <v>4879.03</v>
      </c>
      <c r="Y393" s="22">
        <v>4596.12</v>
      </c>
      <c r="Z393" s="20">
        <f>X393-Y393</f>
        <v>282.90999999999985</v>
      </c>
    </row>
    <row r="394" spans="1:26" ht="15">
      <c r="A394" t="s">
        <v>1532</v>
      </c>
      <c r="B394">
        <v>8</v>
      </c>
      <c r="C394" t="s">
        <v>655</v>
      </c>
      <c r="D394" t="s">
        <v>1533</v>
      </c>
      <c r="F394" t="s">
        <v>1534</v>
      </c>
      <c r="G394" t="s">
        <v>31</v>
      </c>
      <c r="H394" t="s">
        <v>32</v>
      </c>
      <c r="I394" s="13" t="s">
        <v>1301</v>
      </c>
      <c r="J394" t="s">
        <v>34</v>
      </c>
      <c r="K394" s="2">
        <v>0</v>
      </c>
      <c r="L394" t="s">
        <v>36</v>
      </c>
      <c r="M394" s="2">
        <v>25000</v>
      </c>
      <c r="O394" s="2">
        <v>0</v>
      </c>
      <c r="P394" s="14">
        <f>K394+M394+O394</f>
        <v>25000</v>
      </c>
      <c r="Q394" s="13" t="s">
        <v>44</v>
      </c>
      <c r="R394" s="13" t="s">
        <v>45</v>
      </c>
      <c r="S394" s="15">
        <v>0.06999999999999999</v>
      </c>
      <c r="T394" s="16">
        <v>37200</v>
      </c>
      <c r="U394" s="16">
        <v>130300</v>
      </c>
      <c r="V394" s="24">
        <v>167500</v>
      </c>
      <c r="W394" s="17">
        <f>V394-P394</f>
        <v>142500</v>
      </c>
      <c r="X394" s="21">
        <f>W394*0.0169</f>
        <v>2408.2499999999995</v>
      </c>
      <c r="Y394" s="22">
        <v>2190.96</v>
      </c>
      <c r="Z394" s="20">
        <f>X394-Y394</f>
        <v>217.2899999999995</v>
      </c>
    </row>
    <row r="395" spans="1:26" ht="15">
      <c r="A395" t="s">
        <v>1535</v>
      </c>
      <c r="B395">
        <v>28</v>
      </c>
      <c r="C395" t="s">
        <v>194</v>
      </c>
      <c r="D395" t="s">
        <v>1536</v>
      </c>
      <c r="F395" t="s">
        <v>1537</v>
      </c>
      <c r="G395" t="s">
        <v>31</v>
      </c>
      <c r="H395" t="s">
        <v>32</v>
      </c>
      <c r="I395" s="13" t="s">
        <v>33</v>
      </c>
      <c r="J395" t="s">
        <v>34</v>
      </c>
      <c r="K395" s="2">
        <v>0</v>
      </c>
      <c r="L395" t="s">
        <v>36</v>
      </c>
      <c r="M395" s="2">
        <v>25000</v>
      </c>
      <c r="O395" s="2">
        <v>0</v>
      </c>
      <c r="P395" s="14">
        <f>K395+M395+O395</f>
        <v>25000</v>
      </c>
      <c r="Q395" s="13" t="s">
        <v>44</v>
      </c>
      <c r="R395" s="13" t="s">
        <v>45</v>
      </c>
      <c r="S395" s="15">
        <v>0.13999999999999999</v>
      </c>
      <c r="T395" s="16">
        <v>46000</v>
      </c>
      <c r="U395" s="16">
        <v>135000</v>
      </c>
      <c r="V395" s="24">
        <v>181000</v>
      </c>
      <c r="W395" s="17">
        <f>V395-P395</f>
        <v>156000</v>
      </c>
      <c r="X395" s="21">
        <f>W395*0.0169</f>
        <v>2636.3999999999996</v>
      </c>
      <c r="Y395" s="22">
        <v>2348.04</v>
      </c>
      <c r="Z395" s="20">
        <f>X395-Y395</f>
        <v>288.3599999999997</v>
      </c>
    </row>
    <row r="396" spans="1:26" ht="15">
      <c r="A396" t="s">
        <v>1538</v>
      </c>
      <c r="B396">
        <v>525</v>
      </c>
      <c r="C396" t="s">
        <v>97</v>
      </c>
      <c r="D396" t="s">
        <v>1539</v>
      </c>
      <c r="F396" t="s">
        <v>1540</v>
      </c>
      <c r="G396" t="s">
        <v>31</v>
      </c>
      <c r="H396" t="s">
        <v>32</v>
      </c>
      <c r="I396" s="13" t="s">
        <v>33</v>
      </c>
      <c r="J396" t="s">
        <v>34</v>
      </c>
      <c r="K396" s="2">
        <v>0</v>
      </c>
      <c r="L396" t="s">
        <v>36</v>
      </c>
      <c r="M396" s="2">
        <v>25000</v>
      </c>
      <c r="O396" s="2">
        <v>0</v>
      </c>
      <c r="P396" s="14">
        <f>K396+M396+O396</f>
        <v>25000</v>
      </c>
      <c r="Q396" s="13" t="s">
        <v>44</v>
      </c>
      <c r="R396" s="13" t="s">
        <v>45</v>
      </c>
      <c r="S396" s="15">
        <v>0.09</v>
      </c>
      <c r="T396" s="16">
        <v>30700</v>
      </c>
      <c r="U396" s="16">
        <v>103500</v>
      </c>
      <c r="V396" s="24">
        <v>134200</v>
      </c>
      <c r="W396" s="17">
        <f>V396-P396</f>
        <v>109200</v>
      </c>
      <c r="X396" s="18">
        <f>W396*0.0169</f>
        <v>1845.4799999999998</v>
      </c>
      <c r="Y396" s="19">
        <v>2139.96</v>
      </c>
      <c r="Z396" s="20"/>
    </row>
    <row r="397" spans="1:26" ht="15">
      <c r="A397" t="s">
        <v>1541</v>
      </c>
      <c r="B397">
        <v>285</v>
      </c>
      <c r="C397" t="s">
        <v>28</v>
      </c>
      <c r="D397" t="s">
        <v>1542</v>
      </c>
      <c r="F397" t="s">
        <v>1543</v>
      </c>
      <c r="G397" t="s">
        <v>31</v>
      </c>
      <c r="H397" t="s">
        <v>32</v>
      </c>
      <c r="I397" s="13" t="s">
        <v>33</v>
      </c>
      <c r="J397" t="s">
        <v>34</v>
      </c>
      <c r="K397" s="2">
        <v>0</v>
      </c>
      <c r="L397" t="s">
        <v>36</v>
      </c>
      <c r="M397" s="2">
        <v>25000</v>
      </c>
      <c r="O397" s="2">
        <v>0</v>
      </c>
      <c r="P397" s="14">
        <f>K397+M397+O397</f>
        <v>25000</v>
      </c>
      <c r="Q397" s="13" t="s">
        <v>44</v>
      </c>
      <c r="R397" s="13" t="s">
        <v>45</v>
      </c>
      <c r="S397" s="15">
        <v>1.38</v>
      </c>
      <c r="T397" s="16">
        <v>91100</v>
      </c>
      <c r="U397" s="16">
        <v>546300</v>
      </c>
      <c r="V397" s="24">
        <v>637400</v>
      </c>
      <c r="W397" s="17">
        <f>V397-P397</f>
        <v>612400</v>
      </c>
      <c r="X397" s="21">
        <f>W397*0.0169</f>
        <v>10349.56</v>
      </c>
      <c r="Y397" s="22">
        <v>9963.36</v>
      </c>
      <c r="Z397" s="20">
        <f>X397-Y397</f>
        <v>386.1999999999989</v>
      </c>
    </row>
    <row r="398" spans="1:26" ht="15">
      <c r="A398" t="s">
        <v>1544</v>
      </c>
      <c r="B398">
        <v>19</v>
      </c>
      <c r="C398" t="s">
        <v>67</v>
      </c>
      <c r="D398" t="s">
        <v>1545</v>
      </c>
      <c r="F398" t="s">
        <v>1546</v>
      </c>
      <c r="G398" t="s">
        <v>31</v>
      </c>
      <c r="H398" t="s">
        <v>32</v>
      </c>
      <c r="I398" s="13" t="s">
        <v>33</v>
      </c>
      <c r="J398" t="s">
        <v>34</v>
      </c>
      <c r="K398" s="2">
        <v>0</v>
      </c>
      <c r="L398" t="s">
        <v>36</v>
      </c>
      <c r="M398" s="2">
        <v>25000</v>
      </c>
      <c r="O398" s="2">
        <v>0</v>
      </c>
      <c r="P398" s="14">
        <f>K398+M398+O398</f>
        <v>25000</v>
      </c>
      <c r="Q398" s="13" t="s">
        <v>44</v>
      </c>
      <c r="R398" s="13" t="s">
        <v>45</v>
      </c>
      <c r="S398" s="15">
        <v>0.12</v>
      </c>
      <c r="T398" s="16">
        <v>36900</v>
      </c>
      <c r="U398" s="16">
        <v>87600</v>
      </c>
      <c r="V398" s="24">
        <v>124500</v>
      </c>
      <c r="W398" s="17">
        <f>V398-P398</f>
        <v>99500</v>
      </c>
      <c r="X398" s="21">
        <f>W398*0.0169</f>
        <v>1681.5499999999997</v>
      </c>
      <c r="Y398" s="22">
        <v>1552.44</v>
      </c>
      <c r="Z398" s="20">
        <f>X398-Y398</f>
        <v>129.10999999999967</v>
      </c>
    </row>
    <row r="399" spans="1:26" ht="15">
      <c r="A399" t="s">
        <v>1547</v>
      </c>
      <c r="B399">
        <v>1</v>
      </c>
      <c r="C399" t="s">
        <v>1548</v>
      </c>
      <c r="D399" t="s">
        <v>1549</v>
      </c>
      <c r="F399" t="s">
        <v>1550</v>
      </c>
      <c r="G399" t="s">
        <v>31</v>
      </c>
      <c r="H399" t="s">
        <v>32</v>
      </c>
      <c r="I399" s="13" t="s">
        <v>1551</v>
      </c>
      <c r="J399" t="s">
        <v>34</v>
      </c>
      <c r="K399" s="2">
        <v>0</v>
      </c>
      <c r="L399" t="s">
        <v>36</v>
      </c>
      <c r="M399" s="2">
        <v>25000</v>
      </c>
      <c r="O399" s="2">
        <v>0</v>
      </c>
      <c r="P399" s="14">
        <f>K399+M399+O399</f>
        <v>25000</v>
      </c>
      <c r="Q399" s="13" t="s">
        <v>44</v>
      </c>
      <c r="R399" s="13" t="s">
        <v>45</v>
      </c>
      <c r="S399" s="15">
        <v>0.08</v>
      </c>
      <c r="T399" s="16">
        <v>39000</v>
      </c>
      <c r="U399" s="16">
        <v>132700</v>
      </c>
      <c r="V399" s="24">
        <v>171700</v>
      </c>
      <c r="W399" s="17">
        <f>V399-P399</f>
        <v>146700</v>
      </c>
      <c r="X399" s="21">
        <f>W399*0.0169</f>
        <v>2479.2299999999996</v>
      </c>
      <c r="Y399" s="22">
        <v>2201.16</v>
      </c>
      <c r="Z399" s="20">
        <f>X399-Y399</f>
        <v>278.0699999999997</v>
      </c>
    </row>
    <row r="400" spans="1:26" ht="15">
      <c r="A400" t="s">
        <v>1552</v>
      </c>
      <c r="B400">
        <v>10</v>
      </c>
      <c r="C400" t="s">
        <v>440</v>
      </c>
      <c r="D400" t="s">
        <v>1553</v>
      </c>
      <c r="F400" t="s">
        <v>1554</v>
      </c>
      <c r="G400" t="s">
        <v>31</v>
      </c>
      <c r="H400" t="s">
        <v>32</v>
      </c>
      <c r="I400" s="13" t="s">
        <v>443</v>
      </c>
      <c r="J400" t="s">
        <v>34</v>
      </c>
      <c r="K400" s="2">
        <v>0</v>
      </c>
      <c r="L400" t="s">
        <v>36</v>
      </c>
      <c r="M400" s="2">
        <v>25000</v>
      </c>
      <c r="O400" s="2">
        <v>0</v>
      </c>
      <c r="P400" s="14">
        <f>K400+M400+O400</f>
        <v>25000</v>
      </c>
      <c r="Q400" s="13" t="s">
        <v>44</v>
      </c>
      <c r="R400" s="13" t="s">
        <v>45</v>
      </c>
      <c r="S400" s="15">
        <v>0.16</v>
      </c>
      <c r="T400" s="16">
        <v>39600</v>
      </c>
      <c r="U400" s="16">
        <v>146000</v>
      </c>
      <c r="V400" s="24">
        <v>185600</v>
      </c>
      <c r="W400" s="17">
        <f>V400-P400</f>
        <v>160600</v>
      </c>
      <c r="X400" s="21">
        <f>W400*0.0169</f>
        <v>2714.14</v>
      </c>
      <c r="Y400" s="22">
        <v>2509.2</v>
      </c>
      <c r="Z400" s="20">
        <f>X400-Y400</f>
        <v>204.94000000000005</v>
      </c>
    </row>
    <row r="401" spans="1:26" ht="15">
      <c r="A401" t="s">
        <v>1555</v>
      </c>
      <c r="B401">
        <v>33</v>
      </c>
      <c r="C401" t="s">
        <v>1023</v>
      </c>
      <c r="D401" t="s">
        <v>1556</v>
      </c>
      <c r="F401" t="s">
        <v>1557</v>
      </c>
      <c r="G401" t="s">
        <v>31</v>
      </c>
      <c r="H401" t="s">
        <v>32</v>
      </c>
      <c r="I401" s="13" t="s">
        <v>33</v>
      </c>
      <c r="J401" t="s">
        <v>34</v>
      </c>
      <c r="K401" s="2">
        <v>0</v>
      </c>
      <c r="M401" s="2">
        <v>0</v>
      </c>
      <c r="O401" s="2">
        <v>0</v>
      </c>
      <c r="P401" s="14">
        <f>K401+M401+O401</f>
        <v>0</v>
      </c>
      <c r="Q401" s="13" t="s">
        <v>44</v>
      </c>
      <c r="R401" s="13" t="s">
        <v>45</v>
      </c>
      <c r="S401" s="15">
        <v>0.11000000000000001</v>
      </c>
      <c r="T401" s="16">
        <v>50800</v>
      </c>
      <c r="U401" s="16">
        <v>123300</v>
      </c>
      <c r="V401" s="24">
        <v>174100</v>
      </c>
      <c r="W401" s="17">
        <f>V401-P401</f>
        <v>174100</v>
      </c>
      <c r="X401" s="21">
        <f>W401*0.0169</f>
        <v>2942.2899999999995</v>
      </c>
      <c r="Y401" s="22">
        <v>2611.2</v>
      </c>
      <c r="Z401" s="20">
        <f>X401-Y401</f>
        <v>331.0899999999997</v>
      </c>
    </row>
    <row r="402" spans="1:26" ht="15">
      <c r="A402" t="s">
        <v>1558</v>
      </c>
      <c r="B402">
        <v>5</v>
      </c>
      <c r="C402" t="s">
        <v>1013</v>
      </c>
      <c r="D402" t="s">
        <v>1559</v>
      </c>
      <c r="F402" t="s">
        <v>1560</v>
      </c>
      <c r="G402" t="s">
        <v>31</v>
      </c>
      <c r="H402" t="s">
        <v>32</v>
      </c>
      <c r="I402" s="13" t="s">
        <v>1561</v>
      </c>
      <c r="J402" t="s">
        <v>34</v>
      </c>
      <c r="K402" s="2">
        <v>0</v>
      </c>
      <c r="L402" t="s">
        <v>36</v>
      </c>
      <c r="M402" s="2">
        <v>25000</v>
      </c>
      <c r="O402" s="2">
        <v>0</v>
      </c>
      <c r="P402" s="14">
        <f>K402+M402+O402</f>
        <v>25000</v>
      </c>
      <c r="Q402" s="13" t="s">
        <v>165</v>
      </c>
      <c r="R402" s="13" t="s">
        <v>166</v>
      </c>
      <c r="S402" s="15">
        <v>0.22999999999999998</v>
      </c>
      <c r="T402" s="16">
        <v>99800</v>
      </c>
      <c r="U402" s="16">
        <v>213600</v>
      </c>
      <c r="V402" s="24">
        <v>313400</v>
      </c>
      <c r="W402" s="17">
        <f>V402-P402</f>
        <v>288400</v>
      </c>
      <c r="X402" s="21">
        <f>W402*0.0169</f>
        <v>4873.959999999999</v>
      </c>
      <c r="Y402" s="22">
        <v>4724.64</v>
      </c>
      <c r="Z402" s="20">
        <f>X402-Y402</f>
        <v>149.3199999999988</v>
      </c>
    </row>
    <row r="403" spans="1:26" ht="15">
      <c r="A403" t="s">
        <v>1562</v>
      </c>
      <c r="B403">
        <v>132</v>
      </c>
      <c r="C403" t="s">
        <v>72</v>
      </c>
      <c r="D403" t="s">
        <v>1563</v>
      </c>
      <c r="E403" t="s">
        <v>1564</v>
      </c>
      <c r="F403" t="s">
        <v>1565</v>
      </c>
      <c r="G403" t="s">
        <v>31</v>
      </c>
      <c r="H403" t="s">
        <v>32</v>
      </c>
      <c r="I403" s="13" t="s">
        <v>33</v>
      </c>
      <c r="J403" t="s">
        <v>34</v>
      </c>
      <c r="K403" s="2">
        <v>0</v>
      </c>
      <c r="L403" t="s">
        <v>36</v>
      </c>
      <c r="M403" s="2">
        <v>25000</v>
      </c>
      <c r="O403" s="2">
        <v>0</v>
      </c>
      <c r="P403" s="14">
        <f>K403+M403+O403</f>
        <v>25000</v>
      </c>
      <c r="Q403" s="13" t="s">
        <v>44</v>
      </c>
      <c r="R403" s="13" t="s">
        <v>45</v>
      </c>
      <c r="S403" s="15">
        <v>0.72</v>
      </c>
      <c r="T403" s="16">
        <v>70700</v>
      </c>
      <c r="U403" s="16">
        <v>433500</v>
      </c>
      <c r="V403" s="24">
        <v>504200</v>
      </c>
      <c r="W403" s="17">
        <f>V403-P403</f>
        <v>479200</v>
      </c>
      <c r="X403" s="21">
        <f>W403*0.0169</f>
        <v>8098.48</v>
      </c>
      <c r="Y403" s="22">
        <v>7511.28</v>
      </c>
      <c r="Z403" s="20">
        <f>X403-Y403</f>
        <v>587.1999999999998</v>
      </c>
    </row>
    <row r="404" spans="1:26" ht="15">
      <c r="A404" t="s">
        <v>1566</v>
      </c>
      <c r="B404">
        <v>54</v>
      </c>
      <c r="C404" t="s">
        <v>978</v>
      </c>
      <c r="D404" t="s">
        <v>1567</v>
      </c>
      <c r="F404" t="s">
        <v>1568</v>
      </c>
      <c r="G404" t="s">
        <v>31</v>
      </c>
      <c r="H404" t="s">
        <v>32</v>
      </c>
      <c r="I404" s="13" t="s">
        <v>33</v>
      </c>
      <c r="J404" t="s">
        <v>34</v>
      </c>
      <c r="K404" s="2">
        <v>0</v>
      </c>
      <c r="L404" t="s">
        <v>36</v>
      </c>
      <c r="M404" s="2">
        <v>25000</v>
      </c>
      <c r="O404" s="2">
        <v>0</v>
      </c>
      <c r="P404" s="14">
        <f>K404+M404+O404</f>
        <v>25000</v>
      </c>
      <c r="Q404" s="13" t="s">
        <v>44</v>
      </c>
      <c r="R404" s="13" t="s">
        <v>45</v>
      </c>
      <c r="S404" s="15">
        <v>0.11000000000000001</v>
      </c>
      <c r="T404" s="16">
        <v>50800</v>
      </c>
      <c r="U404" s="16">
        <v>127300</v>
      </c>
      <c r="V404" s="24">
        <v>178100</v>
      </c>
      <c r="W404" s="17">
        <f>V404-P404</f>
        <v>153100</v>
      </c>
      <c r="X404" s="21">
        <f>W404*0.0169</f>
        <v>2587.39</v>
      </c>
      <c r="Y404" s="22">
        <v>2188.92</v>
      </c>
      <c r="Z404" s="20">
        <f>X404-Y404</f>
        <v>398.4699999999998</v>
      </c>
    </row>
    <row r="405" spans="1:26" ht="15">
      <c r="A405" t="s">
        <v>1569</v>
      </c>
      <c r="B405">
        <v>3</v>
      </c>
      <c r="C405" t="s">
        <v>1570</v>
      </c>
      <c r="D405" t="s">
        <v>1571</v>
      </c>
      <c r="F405" t="s">
        <v>1572</v>
      </c>
      <c r="G405" t="s">
        <v>31</v>
      </c>
      <c r="H405" t="s">
        <v>32</v>
      </c>
      <c r="I405" s="13" t="s">
        <v>33</v>
      </c>
      <c r="J405" t="s">
        <v>34</v>
      </c>
      <c r="K405" s="2">
        <v>0</v>
      </c>
      <c r="L405" t="s">
        <v>36</v>
      </c>
      <c r="M405" s="2">
        <v>25000</v>
      </c>
      <c r="O405" s="2">
        <v>0</v>
      </c>
      <c r="P405" s="14">
        <f>K405+M405+O405</f>
        <v>25000</v>
      </c>
      <c r="Q405" s="13" t="s">
        <v>44</v>
      </c>
      <c r="R405" s="13" t="s">
        <v>45</v>
      </c>
      <c r="S405" s="15">
        <v>0.2</v>
      </c>
      <c r="T405" s="16">
        <v>46600</v>
      </c>
      <c r="U405" s="16">
        <v>165700</v>
      </c>
      <c r="V405" s="24">
        <v>212300</v>
      </c>
      <c r="W405" s="17">
        <f>V405-P405</f>
        <v>187300</v>
      </c>
      <c r="X405" s="21">
        <f>W405*0.0169</f>
        <v>3165.37</v>
      </c>
      <c r="Y405" s="22">
        <v>2992.68</v>
      </c>
      <c r="Z405" s="20">
        <f>X405-Y405</f>
        <v>172.69000000000005</v>
      </c>
    </row>
    <row r="406" spans="1:26" ht="15">
      <c r="A406" t="s">
        <v>1573</v>
      </c>
      <c r="B406">
        <v>330</v>
      </c>
      <c r="C406" t="s">
        <v>72</v>
      </c>
      <c r="D406" t="s">
        <v>1574</v>
      </c>
      <c r="F406" t="s">
        <v>1575</v>
      </c>
      <c r="G406" t="s">
        <v>31</v>
      </c>
      <c r="H406" t="s">
        <v>32</v>
      </c>
      <c r="I406" s="13" t="s">
        <v>1576</v>
      </c>
      <c r="J406" t="s">
        <v>34</v>
      </c>
      <c r="K406" s="2">
        <v>0</v>
      </c>
      <c r="L406" t="s">
        <v>36</v>
      </c>
      <c r="M406" s="2">
        <v>25000</v>
      </c>
      <c r="O406" s="2">
        <v>0</v>
      </c>
      <c r="P406" s="14">
        <f>K406+M406+O406</f>
        <v>25000</v>
      </c>
      <c r="Q406" s="13" t="s">
        <v>44</v>
      </c>
      <c r="R406" s="13" t="s">
        <v>45</v>
      </c>
      <c r="S406" s="15">
        <v>0.32999999999999996</v>
      </c>
      <c r="T406" s="16">
        <v>65100</v>
      </c>
      <c r="U406" s="16">
        <v>158200</v>
      </c>
      <c r="V406" s="24">
        <v>223300</v>
      </c>
      <c r="W406" s="17">
        <f>V406-P406</f>
        <v>198300</v>
      </c>
      <c r="X406" s="21">
        <f>W406*0.0169</f>
        <v>3351.2699999999995</v>
      </c>
      <c r="Y406" s="22">
        <v>3115.08</v>
      </c>
      <c r="Z406" s="20">
        <f>X406-Y406</f>
        <v>236.1899999999996</v>
      </c>
    </row>
    <row r="407" spans="1:26" ht="15">
      <c r="A407" t="s">
        <v>1577</v>
      </c>
      <c r="B407">
        <v>3</v>
      </c>
      <c r="C407" t="s">
        <v>445</v>
      </c>
      <c r="D407" t="s">
        <v>1578</v>
      </c>
      <c r="F407" t="s">
        <v>1579</v>
      </c>
      <c r="G407" t="s">
        <v>31</v>
      </c>
      <c r="H407" t="s">
        <v>32</v>
      </c>
      <c r="I407" s="13" t="s">
        <v>597</v>
      </c>
      <c r="J407" t="s">
        <v>34</v>
      </c>
      <c r="K407" s="2">
        <v>0</v>
      </c>
      <c r="L407" t="s">
        <v>36</v>
      </c>
      <c r="M407" s="2">
        <v>25000</v>
      </c>
      <c r="O407" s="2">
        <v>0</v>
      </c>
      <c r="P407" s="14">
        <f>K407+M407+O407</f>
        <v>25000</v>
      </c>
      <c r="Q407" s="13" t="s">
        <v>44</v>
      </c>
      <c r="R407" s="13" t="s">
        <v>45</v>
      </c>
      <c r="S407" s="15">
        <v>0.29</v>
      </c>
      <c r="T407" s="16">
        <v>46100</v>
      </c>
      <c r="U407" s="16">
        <v>191900</v>
      </c>
      <c r="V407" s="24">
        <v>238000</v>
      </c>
      <c r="W407" s="17">
        <f>V407-P407</f>
        <v>213000</v>
      </c>
      <c r="X407" s="21">
        <f>W407*0.0169</f>
        <v>3599.7</v>
      </c>
      <c r="Y407" s="22">
        <v>3310.92</v>
      </c>
      <c r="Z407" s="20">
        <f>X407-Y407</f>
        <v>288.77999999999975</v>
      </c>
    </row>
    <row r="408" spans="1:26" ht="15">
      <c r="A408" t="s">
        <v>1580</v>
      </c>
      <c r="B408">
        <v>3</v>
      </c>
      <c r="C408" t="s">
        <v>477</v>
      </c>
      <c r="D408" t="s">
        <v>1581</v>
      </c>
      <c r="F408" t="s">
        <v>1582</v>
      </c>
      <c r="G408" t="s">
        <v>31</v>
      </c>
      <c r="H408" t="s">
        <v>32</v>
      </c>
      <c r="I408" s="13" t="s">
        <v>33</v>
      </c>
      <c r="J408" t="s">
        <v>34</v>
      </c>
      <c r="K408" s="2">
        <v>0</v>
      </c>
      <c r="L408" t="s">
        <v>36</v>
      </c>
      <c r="M408" s="2">
        <v>25000</v>
      </c>
      <c r="O408" s="2">
        <v>0</v>
      </c>
      <c r="P408" s="14">
        <f>K408+M408+O408</f>
        <v>25000</v>
      </c>
      <c r="Q408" s="13" t="s">
        <v>44</v>
      </c>
      <c r="R408" s="13" t="s">
        <v>45</v>
      </c>
      <c r="S408" s="15">
        <v>0.11000000000000001</v>
      </c>
      <c r="T408" s="16">
        <v>50800</v>
      </c>
      <c r="U408" s="16">
        <v>108000</v>
      </c>
      <c r="V408" s="24">
        <v>158800</v>
      </c>
      <c r="W408" s="17">
        <f>V408-P408</f>
        <v>133800</v>
      </c>
      <c r="X408" s="21">
        <f>W408*0.0169</f>
        <v>2261.22</v>
      </c>
      <c r="Y408" s="22">
        <v>1864.56</v>
      </c>
      <c r="Z408" s="20">
        <f>X408-Y408</f>
        <v>396.65999999999985</v>
      </c>
    </row>
    <row r="409" spans="1:26" ht="15">
      <c r="A409" t="s">
        <v>1583</v>
      </c>
      <c r="B409">
        <v>17</v>
      </c>
      <c r="C409" t="s">
        <v>67</v>
      </c>
      <c r="D409" t="s">
        <v>1584</v>
      </c>
      <c r="F409" t="s">
        <v>1585</v>
      </c>
      <c r="G409" t="s">
        <v>31</v>
      </c>
      <c r="H409" t="s">
        <v>32</v>
      </c>
      <c r="I409" s="13" t="s">
        <v>1586</v>
      </c>
      <c r="J409" t="s">
        <v>34</v>
      </c>
      <c r="K409" s="2">
        <v>0</v>
      </c>
      <c r="L409" t="s">
        <v>36</v>
      </c>
      <c r="M409" s="2">
        <v>25000</v>
      </c>
      <c r="O409" s="2">
        <v>0</v>
      </c>
      <c r="P409" s="14">
        <f>K409+M409+O409</f>
        <v>25000</v>
      </c>
      <c r="Q409" s="13" t="s">
        <v>44</v>
      </c>
      <c r="R409" s="13" t="s">
        <v>45</v>
      </c>
      <c r="S409" s="15">
        <v>0.12</v>
      </c>
      <c r="T409" s="16">
        <v>36900</v>
      </c>
      <c r="U409" s="16">
        <v>86500</v>
      </c>
      <c r="V409" s="24">
        <v>123400</v>
      </c>
      <c r="W409" s="17">
        <f>V409-P409</f>
        <v>98400</v>
      </c>
      <c r="X409" s="21">
        <f>W409*0.0169</f>
        <v>1662.9599999999998</v>
      </c>
      <c r="Y409" s="22">
        <v>1530</v>
      </c>
      <c r="Z409" s="20">
        <f>X409-Y409</f>
        <v>132.9599999999998</v>
      </c>
    </row>
    <row r="410" spans="1:26" ht="15">
      <c r="A410" t="s">
        <v>1587</v>
      </c>
      <c r="B410">
        <v>49</v>
      </c>
      <c r="C410" t="s">
        <v>31</v>
      </c>
      <c r="D410" t="s">
        <v>1588</v>
      </c>
      <c r="F410" t="s">
        <v>1589</v>
      </c>
      <c r="G410" t="s">
        <v>31</v>
      </c>
      <c r="H410" t="s">
        <v>32</v>
      </c>
      <c r="I410" s="13" t="s">
        <v>33</v>
      </c>
      <c r="J410" t="s">
        <v>34</v>
      </c>
      <c r="K410" s="2">
        <v>0</v>
      </c>
      <c r="L410" t="s">
        <v>36</v>
      </c>
      <c r="M410" s="2">
        <v>25000</v>
      </c>
      <c r="O410" s="2">
        <v>0</v>
      </c>
      <c r="P410" s="14">
        <f>K410+M410+O410</f>
        <v>25000</v>
      </c>
      <c r="Q410" s="13" t="s">
        <v>44</v>
      </c>
      <c r="R410" s="13" t="s">
        <v>45</v>
      </c>
      <c r="S410" s="15">
        <v>0.12</v>
      </c>
      <c r="T410" s="16">
        <v>33300</v>
      </c>
      <c r="U410" s="16">
        <v>125300</v>
      </c>
      <c r="V410" s="24">
        <v>158600</v>
      </c>
      <c r="W410" s="17">
        <f>V410-P410</f>
        <v>133600</v>
      </c>
      <c r="X410" s="21">
        <f>W410*0.0169</f>
        <v>2257.8399999999997</v>
      </c>
      <c r="Y410" s="22">
        <v>2211.36</v>
      </c>
      <c r="Z410" s="20">
        <f>X410-Y410</f>
        <v>46.47999999999956</v>
      </c>
    </row>
    <row r="411" spans="1:26" ht="15">
      <c r="A411" t="s">
        <v>1590</v>
      </c>
      <c r="B411">
        <v>352</v>
      </c>
      <c r="C411" t="s">
        <v>296</v>
      </c>
      <c r="D411" t="s">
        <v>1591</v>
      </c>
      <c r="F411" t="s">
        <v>1592</v>
      </c>
      <c r="G411" t="s">
        <v>31</v>
      </c>
      <c r="H411" t="s">
        <v>32</v>
      </c>
      <c r="I411" s="13" t="s">
        <v>33</v>
      </c>
      <c r="J411" t="s">
        <v>34</v>
      </c>
      <c r="K411" s="2">
        <v>0</v>
      </c>
      <c r="L411" t="s">
        <v>36</v>
      </c>
      <c r="M411" s="2">
        <v>25000</v>
      </c>
      <c r="O411" s="2">
        <v>0</v>
      </c>
      <c r="P411" s="14">
        <f>K411+M411+O411</f>
        <v>25000</v>
      </c>
      <c r="Q411" s="13" t="s">
        <v>44</v>
      </c>
      <c r="R411" s="13" t="s">
        <v>45</v>
      </c>
      <c r="S411" s="15">
        <v>0.3</v>
      </c>
      <c r="T411" s="16">
        <v>149100</v>
      </c>
      <c r="U411" s="16">
        <v>327100</v>
      </c>
      <c r="V411" s="24">
        <v>476200</v>
      </c>
      <c r="W411" s="17">
        <f>V411-P411</f>
        <v>451200</v>
      </c>
      <c r="X411" s="21">
        <f>W411*0.0169</f>
        <v>7625.279999999999</v>
      </c>
      <c r="Y411" s="22">
        <v>7221.6</v>
      </c>
      <c r="Z411" s="20">
        <f>X411-Y411</f>
        <v>403.6799999999985</v>
      </c>
    </row>
    <row r="412" spans="1:26" ht="15">
      <c r="A412" t="s">
        <v>1593</v>
      </c>
      <c r="B412">
        <v>6</v>
      </c>
      <c r="C412" t="s">
        <v>253</v>
      </c>
      <c r="D412" t="s">
        <v>1594</v>
      </c>
      <c r="F412" t="s">
        <v>1595</v>
      </c>
      <c r="G412" t="s">
        <v>31</v>
      </c>
      <c r="H412" t="s">
        <v>32</v>
      </c>
      <c r="I412" s="13" t="s">
        <v>33</v>
      </c>
      <c r="J412" t="s">
        <v>34</v>
      </c>
      <c r="K412" s="2">
        <v>0</v>
      </c>
      <c r="L412" t="s">
        <v>35</v>
      </c>
      <c r="M412" s="2">
        <v>6000</v>
      </c>
      <c r="N412" t="s">
        <v>36</v>
      </c>
      <c r="O412" s="2">
        <v>25000</v>
      </c>
      <c r="P412" s="14">
        <f>K412+M412+O412</f>
        <v>31000</v>
      </c>
      <c r="Q412" s="13" t="s">
        <v>44</v>
      </c>
      <c r="R412" s="13" t="s">
        <v>45</v>
      </c>
      <c r="S412" s="15">
        <v>0.25</v>
      </c>
      <c r="T412" s="16">
        <v>64000</v>
      </c>
      <c r="U412" s="16">
        <v>200300</v>
      </c>
      <c r="V412" s="24">
        <v>264300</v>
      </c>
      <c r="W412" s="17">
        <f>V412-P412</f>
        <v>233300</v>
      </c>
      <c r="X412" s="21">
        <f>W412*0.0169</f>
        <v>3942.7699999999995</v>
      </c>
      <c r="Y412" s="22">
        <v>3449.64</v>
      </c>
      <c r="Z412" s="20">
        <f>X412-Y412</f>
        <v>493.12999999999965</v>
      </c>
    </row>
    <row r="413" spans="1:26" ht="15">
      <c r="A413" t="s">
        <v>1596</v>
      </c>
      <c r="B413">
        <v>16</v>
      </c>
      <c r="C413" t="s">
        <v>371</v>
      </c>
      <c r="D413" t="s">
        <v>1597</v>
      </c>
      <c r="F413" t="s">
        <v>1598</v>
      </c>
      <c r="G413" t="s">
        <v>31</v>
      </c>
      <c r="H413" t="s">
        <v>32</v>
      </c>
      <c r="I413" s="13" t="s">
        <v>1599</v>
      </c>
      <c r="J413" t="s">
        <v>34</v>
      </c>
      <c r="K413" s="2">
        <v>0</v>
      </c>
      <c r="L413" t="s">
        <v>36</v>
      </c>
      <c r="M413" s="2">
        <v>25000</v>
      </c>
      <c r="O413" s="2">
        <v>0</v>
      </c>
      <c r="P413" s="14">
        <f>K413+M413+O413</f>
        <v>25000</v>
      </c>
      <c r="Q413" s="13" t="s">
        <v>44</v>
      </c>
      <c r="R413" s="13" t="s">
        <v>45</v>
      </c>
      <c r="S413" s="15">
        <v>0.15</v>
      </c>
      <c r="T413" s="16">
        <v>54600</v>
      </c>
      <c r="U413" s="16">
        <v>205000</v>
      </c>
      <c r="V413" s="24">
        <v>259600</v>
      </c>
      <c r="W413" s="17">
        <f>V413-P413</f>
        <v>234600</v>
      </c>
      <c r="X413" s="21">
        <f>W413*0.0169</f>
        <v>3964.74</v>
      </c>
      <c r="Y413" s="22">
        <v>3502.68</v>
      </c>
      <c r="Z413" s="20">
        <f>X413-Y413</f>
        <v>462.05999999999995</v>
      </c>
    </row>
    <row r="414" spans="1:26" ht="15">
      <c r="A414" t="s">
        <v>1600</v>
      </c>
      <c r="B414">
        <v>818</v>
      </c>
      <c r="C414" t="s">
        <v>72</v>
      </c>
      <c r="D414" t="s">
        <v>1601</v>
      </c>
      <c r="E414" t="s">
        <v>1602</v>
      </c>
      <c r="F414" t="s">
        <v>1603</v>
      </c>
      <c r="G414" t="s">
        <v>31</v>
      </c>
      <c r="H414" t="s">
        <v>32</v>
      </c>
      <c r="I414" s="13" t="s">
        <v>884</v>
      </c>
      <c r="J414" t="s">
        <v>34</v>
      </c>
      <c r="K414" s="2">
        <v>0</v>
      </c>
      <c r="L414" t="s">
        <v>36</v>
      </c>
      <c r="M414" s="2">
        <v>25000</v>
      </c>
      <c r="O414" s="2">
        <v>0</v>
      </c>
      <c r="P414" s="14">
        <f>K414+M414+O414</f>
        <v>25000</v>
      </c>
      <c r="Q414" s="13" t="s">
        <v>44</v>
      </c>
      <c r="R414" s="13" t="s">
        <v>45</v>
      </c>
      <c r="S414" s="15">
        <v>0.25</v>
      </c>
      <c r="T414" s="16">
        <v>50300</v>
      </c>
      <c r="U414" s="16">
        <v>152600</v>
      </c>
      <c r="V414" s="24">
        <v>202900</v>
      </c>
      <c r="W414" s="17">
        <f>V414-P414</f>
        <v>177900</v>
      </c>
      <c r="X414" s="21">
        <f>W414*0.0169</f>
        <v>3006.5099999999998</v>
      </c>
      <c r="Y414" s="22">
        <v>2805</v>
      </c>
      <c r="Z414" s="20">
        <f>X414-Y414</f>
        <v>201.50999999999976</v>
      </c>
    </row>
    <row r="415" spans="1:26" ht="15">
      <c r="A415" t="s">
        <v>1604</v>
      </c>
      <c r="B415">
        <v>114</v>
      </c>
      <c r="C415" t="s">
        <v>47</v>
      </c>
      <c r="D415" t="s">
        <v>1605</v>
      </c>
      <c r="F415" t="s">
        <v>1606</v>
      </c>
      <c r="G415" t="s">
        <v>31</v>
      </c>
      <c r="H415" t="s">
        <v>32</v>
      </c>
      <c r="I415" s="13" t="s">
        <v>1607</v>
      </c>
      <c r="J415" t="s">
        <v>34</v>
      </c>
      <c r="K415" s="2">
        <v>0</v>
      </c>
      <c r="L415" t="s">
        <v>36</v>
      </c>
      <c r="M415" s="2">
        <v>25000</v>
      </c>
      <c r="O415" s="2">
        <v>0</v>
      </c>
      <c r="P415" s="14">
        <f>K415+M415+O415</f>
        <v>25000</v>
      </c>
      <c r="Q415" s="13" t="s">
        <v>44</v>
      </c>
      <c r="R415" s="13" t="s">
        <v>45</v>
      </c>
      <c r="S415" s="15">
        <v>0.12</v>
      </c>
      <c r="T415" s="16">
        <v>51700</v>
      </c>
      <c r="U415" s="16">
        <v>148700</v>
      </c>
      <c r="V415" s="24">
        <v>200400</v>
      </c>
      <c r="W415" s="17">
        <f>V415-P415</f>
        <v>175400</v>
      </c>
      <c r="X415" s="21">
        <f>W415*0.0169</f>
        <v>2964.2599999999998</v>
      </c>
      <c r="Y415" s="22">
        <v>2545.92</v>
      </c>
      <c r="Z415" s="20">
        <f>X415-Y415</f>
        <v>418.3399999999997</v>
      </c>
    </row>
    <row r="416" spans="1:26" ht="15">
      <c r="A416" t="s">
        <v>1608</v>
      </c>
      <c r="B416">
        <v>123</v>
      </c>
      <c r="C416" t="s">
        <v>403</v>
      </c>
      <c r="D416" t="s">
        <v>1609</v>
      </c>
      <c r="F416" t="s">
        <v>1610</v>
      </c>
      <c r="G416" t="s">
        <v>31</v>
      </c>
      <c r="H416" t="s">
        <v>32</v>
      </c>
      <c r="I416" s="13" t="s">
        <v>1611</v>
      </c>
      <c r="J416" t="s">
        <v>34</v>
      </c>
      <c r="K416" s="2">
        <v>0</v>
      </c>
      <c r="L416" t="s">
        <v>36</v>
      </c>
      <c r="M416" s="2">
        <v>25000</v>
      </c>
      <c r="O416" s="2">
        <v>0</v>
      </c>
      <c r="P416" s="14">
        <f>K416+M416+O416</f>
        <v>25000</v>
      </c>
      <c r="Q416" s="13" t="s">
        <v>44</v>
      </c>
      <c r="R416" s="13" t="s">
        <v>45</v>
      </c>
      <c r="S416" s="15">
        <v>0.19</v>
      </c>
      <c r="T416" s="16">
        <v>45800</v>
      </c>
      <c r="U416" s="16">
        <v>142300</v>
      </c>
      <c r="V416" s="24">
        <v>188100</v>
      </c>
      <c r="W416" s="17">
        <f>V416-P416</f>
        <v>163100</v>
      </c>
      <c r="X416" s="21">
        <f>W416*0.0169</f>
        <v>2756.39</v>
      </c>
      <c r="Y416" s="22">
        <v>2527.56</v>
      </c>
      <c r="Z416" s="20">
        <f>X416-Y416</f>
        <v>228.82999999999993</v>
      </c>
    </row>
    <row r="417" spans="1:26" ht="15">
      <c r="A417" t="s">
        <v>1612</v>
      </c>
      <c r="B417">
        <v>145</v>
      </c>
      <c r="C417" t="s">
        <v>28</v>
      </c>
      <c r="D417" t="s">
        <v>1613</v>
      </c>
      <c r="F417" t="s">
        <v>1614</v>
      </c>
      <c r="G417" t="s">
        <v>31</v>
      </c>
      <c r="H417" t="s">
        <v>32</v>
      </c>
      <c r="I417" s="13" t="s">
        <v>33</v>
      </c>
      <c r="J417" t="s">
        <v>34</v>
      </c>
      <c r="K417" s="2">
        <v>0</v>
      </c>
      <c r="L417" t="s">
        <v>36</v>
      </c>
      <c r="M417" s="2">
        <v>25000</v>
      </c>
      <c r="O417" s="2">
        <v>0</v>
      </c>
      <c r="P417" s="14">
        <f>K417+M417+O417</f>
        <v>25000</v>
      </c>
      <c r="Q417" s="13" t="s">
        <v>44</v>
      </c>
      <c r="R417" s="13" t="s">
        <v>45</v>
      </c>
      <c r="S417" s="15">
        <v>1.9</v>
      </c>
      <c r="T417" s="16">
        <v>63700</v>
      </c>
      <c r="U417" s="16">
        <v>175400</v>
      </c>
      <c r="V417" s="24">
        <v>239100</v>
      </c>
      <c r="W417" s="17">
        <f>V417-P417</f>
        <v>214100</v>
      </c>
      <c r="X417" s="21">
        <f>W417*0.0169</f>
        <v>3618.2899999999995</v>
      </c>
      <c r="Y417" s="22">
        <v>3476.16</v>
      </c>
      <c r="Z417" s="20">
        <f>X417-Y417</f>
        <v>142.12999999999965</v>
      </c>
    </row>
    <row r="418" spans="1:26" ht="15">
      <c r="A418" t="s">
        <v>1615</v>
      </c>
      <c r="B418">
        <v>145</v>
      </c>
      <c r="C418" t="s">
        <v>1616</v>
      </c>
      <c r="D418" t="s">
        <v>1617</v>
      </c>
      <c r="F418" t="s">
        <v>1618</v>
      </c>
      <c r="G418" t="s">
        <v>31</v>
      </c>
      <c r="H418" t="s">
        <v>32</v>
      </c>
      <c r="I418" s="13" t="s">
        <v>33</v>
      </c>
      <c r="J418" t="s">
        <v>34</v>
      </c>
      <c r="K418" s="2">
        <v>0</v>
      </c>
      <c r="L418" t="s">
        <v>36</v>
      </c>
      <c r="M418" s="2">
        <v>25000</v>
      </c>
      <c r="O418" s="2">
        <v>0</v>
      </c>
      <c r="P418" s="14">
        <f>K418+M418+O418</f>
        <v>25000</v>
      </c>
      <c r="Q418" s="13" t="s">
        <v>181</v>
      </c>
      <c r="R418" s="13" t="s">
        <v>182</v>
      </c>
      <c r="S418" s="15">
        <v>0</v>
      </c>
      <c r="T418" s="16">
        <v>192500</v>
      </c>
      <c r="U418" s="16">
        <v>367100</v>
      </c>
      <c r="V418" s="24">
        <v>559600</v>
      </c>
      <c r="W418" s="17">
        <f>V418-P418</f>
        <v>534600</v>
      </c>
      <c r="X418" s="18">
        <f>W418*0.0169</f>
        <v>9034.74</v>
      </c>
      <c r="Y418" s="19">
        <v>10061.28</v>
      </c>
      <c r="Z418" s="20"/>
    </row>
    <row r="419" spans="1:26" ht="15">
      <c r="A419" t="s">
        <v>1619</v>
      </c>
      <c r="B419">
        <v>14</v>
      </c>
      <c r="C419" t="s">
        <v>521</v>
      </c>
      <c r="D419" t="s">
        <v>1620</v>
      </c>
      <c r="E419" t="s">
        <v>1621</v>
      </c>
      <c r="F419" t="s">
        <v>1622</v>
      </c>
      <c r="G419" t="s">
        <v>31</v>
      </c>
      <c r="H419" t="s">
        <v>32</v>
      </c>
      <c r="I419" s="13" t="s">
        <v>33</v>
      </c>
      <c r="J419" t="s">
        <v>34</v>
      </c>
      <c r="K419" s="2">
        <v>0</v>
      </c>
      <c r="L419" t="s">
        <v>116</v>
      </c>
      <c r="M419" s="2">
        <v>6000</v>
      </c>
      <c r="N419" t="s">
        <v>36</v>
      </c>
      <c r="O419" s="2">
        <v>25000</v>
      </c>
      <c r="P419" s="14">
        <f>K419+M419+O419</f>
        <v>31000</v>
      </c>
      <c r="Q419" s="13" t="s">
        <v>181</v>
      </c>
      <c r="R419" s="13" t="s">
        <v>182</v>
      </c>
      <c r="S419" s="15">
        <v>0</v>
      </c>
      <c r="T419" s="16">
        <v>33800</v>
      </c>
      <c r="U419" s="16">
        <v>112200</v>
      </c>
      <c r="V419" s="24">
        <v>146000</v>
      </c>
      <c r="W419" s="17">
        <f>V419-P419</f>
        <v>115000</v>
      </c>
      <c r="X419" s="21">
        <f>W419*0.0169</f>
        <v>1943.4999999999998</v>
      </c>
      <c r="Y419" s="22">
        <v>1899.24</v>
      </c>
      <c r="Z419" s="20">
        <f>X419-Y419</f>
        <v>44.25999999999976</v>
      </c>
    </row>
    <row r="420" spans="1:26" ht="15">
      <c r="A420" t="s">
        <v>1623</v>
      </c>
      <c r="B420">
        <v>4</v>
      </c>
      <c r="C420" t="s">
        <v>1328</v>
      </c>
      <c r="D420" t="s">
        <v>1624</v>
      </c>
      <c r="F420" t="s">
        <v>1625</v>
      </c>
      <c r="G420" t="s">
        <v>31</v>
      </c>
      <c r="H420" t="s">
        <v>32</v>
      </c>
      <c r="I420" s="13" t="s">
        <v>1626</v>
      </c>
      <c r="J420" t="s">
        <v>34</v>
      </c>
      <c r="K420" s="2">
        <v>0</v>
      </c>
      <c r="L420" t="s">
        <v>36</v>
      </c>
      <c r="M420" s="2">
        <v>25000</v>
      </c>
      <c r="O420" s="2">
        <v>0</v>
      </c>
      <c r="P420" s="14">
        <f>K420+M420+O420</f>
        <v>25000</v>
      </c>
      <c r="Q420" s="13" t="s">
        <v>44</v>
      </c>
      <c r="R420" s="13" t="s">
        <v>45</v>
      </c>
      <c r="S420" s="15">
        <v>0.36</v>
      </c>
      <c r="T420" s="16">
        <v>72600</v>
      </c>
      <c r="U420" s="16">
        <v>203400</v>
      </c>
      <c r="V420" s="24">
        <v>276000</v>
      </c>
      <c r="W420" s="17">
        <f>V420-P420</f>
        <v>251000</v>
      </c>
      <c r="X420" s="21">
        <f>W420*0.0169</f>
        <v>4241.9</v>
      </c>
      <c r="Y420" s="22">
        <v>3935.16</v>
      </c>
      <c r="Z420" s="20">
        <f>X420-Y420</f>
        <v>306.7399999999998</v>
      </c>
    </row>
    <row r="421" spans="1:26" ht="15">
      <c r="A421" t="s">
        <v>1627</v>
      </c>
      <c r="B421">
        <v>53</v>
      </c>
      <c r="C421" t="s">
        <v>831</v>
      </c>
      <c r="D421" t="s">
        <v>1628</v>
      </c>
      <c r="F421" t="s">
        <v>1629</v>
      </c>
      <c r="G421" t="s">
        <v>31</v>
      </c>
      <c r="H421" t="s">
        <v>32</v>
      </c>
      <c r="I421" s="13" t="s">
        <v>834</v>
      </c>
      <c r="J421" t="s">
        <v>34</v>
      </c>
      <c r="K421" s="2">
        <v>0</v>
      </c>
      <c r="L421" t="s">
        <v>36</v>
      </c>
      <c r="M421" s="2">
        <v>25000</v>
      </c>
      <c r="O421" s="2">
        <v>0</v>
      </c>
      <c r="P421" s="14">
        <f>K421+M421+O421</f>
        <v>25000</v>
      </c>
      <c r="Q421" s="13" t="s">
        <v>44</v>
      </c>
      <c r="R421" s="13" t="s">
        <v>45</v>
      </c>
      <c r="S421" s="15">
        <v>0.11000000000000001</v>
      </c>
      <c r="T421" s="16">
        <v>78000</v>
      </c>
      <c r="U421" s="16">
        <v>225300</v>
      </c>
      <c r="V421" s="24">
        <v>303300</v>
      </c>
      <c r="W421" s="17">
        <f>V421-P421</f>
        <v>278300</v>
      </c>
      <c r="X421" s="21">
        <f>W421*0.0169</f>
        <v>4703.2699999999995</v>
      </c>
      <c r="Y421" s="22">
        <v>4518.6</v>
      </c>
      <c r="Z421" s="20">
        <f>X421-Y421</f>
        <v>184.66999999999916</v>
      </c>
    </row>
    <row r="422" spans="1:26" ht="15">
      <c r="A422" t="s">
        <v>1630</v>
      </c>
      <c r="B422">
        <v>56</v>
      </c>
      <c r="C422" t="s">
        <v>337</v>
      </c>
      <c r="D422" t="s">
        <v>1631</v>
      </c>
      <c r="F422" t="s">
        <v>1632</v>
      </c>
      <c r="G422" t="s">
        <v>31</v>
      </c>
      <c r="H422" t="s">
        <v>32</v>
      </c>
      <c r="I422" s="13" t="s">
        <v>340</v>
      </c>
      <c r="J422" t="s">
        <v>34</v>
      </c>
      <c r="K422" s="2">
        <v>0</v>
      </c>
      <c r="L422" t="s">
        <v>36</v>
      </c>
      <c r="M422" s="2">
        <v>25000</v>
      </c>
      <c r="O422" s="2">
        <v>0</v>
      </c>
      <c r="P422" s="14">
        <f>K422+M422+O422</f>
        <v>25000</v>
      </c>
      <c r="Q422" s="13" t="s">
        <v>44</v>
      </c>
      <c r="R422" s="13" t="s">
        <v>45</v>
      </c>
      <c r="S422" s="15">
        <v>0.15</v>
      </c>
      <c r="T422" s="16">
        <v>42900</v>
      </c>
      <c r="U422" s="16">
        <v>232500</v>
      </c>
      <c r="V422" s="24">
        <v>275400</v>
      </c>
      <c r="W422" s="17">
        <f>V422-P422</f>
        <v>250400</v>
      </c>
      <c r="X422" s="21">
        <f>W422*0.0169</f>
        <v>4231.759999999999</v>
      </c>
      <c r="Y422" s="22">
        <v>3878.04</v>
      </c>
      <c r="Z422" s="20">
        <f>X422-Y422</f>
        <v>353.71999999999935</v>
      </c>
    </row>
    <row r="423" spans="1:26" ht="15">
      <c r="A423" t="s">
        <v>1633</v>
      </c>
      <c r="B423">
        <v>41</v>
      </c>
      <c r="C423" t="s">
        <v>978</v>
      </c>
      <c r="D423" t="s">
        <v>1634</v>
      </c>
      <c r="F423" t="s">
        <v>1635</v>
      </c>
      <c r="G423" t="s">
        <v>31</v>
      </c>
      <c r="H423" t="s">
        <v>32</v>
      </c>
      <c r="I423" s="13" t="s">
        <v>33</v>
      </c>
      <c r="J423" t="s">
        <v>34</v>
      </c>
      <c r="K423" s="2">
        <v>0</v>
      </c>
      <c r="L423" t="s">
        <v>36</v>
      </c>
      <c r="M423" s="2">
        <v>25000</v>
      </c>
      <c r="O423" s="2">
        <v>0</v>
      </c>
      <c r="P423" s="14">
        <f>K423+M423+O423</f>
        <v>25000</v>
      </c>
      <c r="Q423" s="13" t="s">
        <v>44</v>
      </c>
      <c r="R423" s="13" t="s">
        <v>45</v>
      </c>
      <c r="S423" s="15">
        <v>0.12</v>
      </c>
      <c r="T423" s="16">
        <v>51700</v>
      </c>
      <c r="U423" s="16">
        <v>123300</v>
      </c>
      <c r="V423" s="24">
        <v>175000</v>
      </c>
      <c r="W423" s="17">
        <f>V423-P423</f>
        <v>150000</v>
      </c>
      <c r="X423" s="21">
        <f>W423*0.0169</f>
        <v>2534.9999999999995</v>
      </c>
      <c r="Y423" s="22">
        <v>2137.92</v>
      </c>
      <c r="Z423" s="20">
        <f>X423-Y423</f>
        <v>397.0799999999995</v>
      </c>
    </row>
    <row r="424" spans="1:26" ht="15">
      <c r="A424" t="s">
        <v>1636</v>
      </c>
      <c r="B424">
        <v>56</v>
      </c>
      <c r="C424" t="s">
        <v>346</v>
      </c>
      <c r="D424" t="s">
        <v>1637</v>
      </c>
      <c r="F424" t="s">
        <v>1638</v>
      </c>
      <c r="G424" t="s">
        <v>31</v>
      </c>
      <c r="H424" t="s">
        <v>32</v>
      </c>
      <c r="I424" s="13" t="s">
        <v>1639</v>
      </c>
      <c r="J424" t="s">
        <v>34</v>
      </c>
      <c r="K424" s="2">
        <v>0</v>
      </c>
      <c r="L424" t="s">
        <v>36</v>
      </c>
      <c r="M424" s="2">
        <v>25000</v>
      </c>
      <c r="O424" s="2">
        <v>0</v>
      </c>
      <c r="P424" s="14">
        <f>K424+M424+O424</f>
        <v>25000</v>
      </c>
      <c r="Q424" s="13" t="s">
        <v>44</v>
      </c>
      <c r="R424" s="13" t="s">
        <v>45</v>
      </c>
      <c r="S424" s="15">
        <v>0.22000000000000003</v>
      </c>
      <c r="T424" s="16">
        <v>93900</v>
      </c>
      <c r="U424" s="16">
        <v>130700</v>
      </c>
      <c r="V424" s="24">
        <v>224600</v>
      </c>
      <c r="W424" s="17">
        <f>V424-P424</f>
        <v>199600</v>
      </c>
      <c r="X424" s="21">
        <f>W424*0.0169</f>
        <v>3373.24</v>
      </c>
      <c r="Y424" s="22">
        <v>3153.84</v>
      </c>
      <c r="Z424" s="20">
        <f>X424-Y424</f>
        <v>219.39999999999964</v>
      </c>
    </row>
    <row r="425" spans="1:26" ht="15">
      <c r="A425" t="s">
        <v>1640</v>
      </c>
      <c r="B425">
        <v>164</v>
      </c>
      <c r="C425" t="s">
        <v>346</v>
      </c>
      <c r="D425" t="s">
        <v>1641</v>
      </c>
      <c r="F425" t="s">
        <v>1642</v>
      </c>
      <c r="G425" t="s">
        <v>31</v>
      </c>
      <c r="H425" t="s">
        <v>32</v>
      </c>
      <c r="I425" s="13" t="s">
        <v>33</v>
      </c>
      <c r="J425" t="s">
        <v>34</v>
      </c>
      <c r="K425" s="2">
        <v>0</v>
      </c>
      <c r="L425" t="s">
        <v>36</v>
      </c>
      <c r="M425" s="2">
        <v>25000</v>
      </c>
      <c r="O425" s="2">
        <v>0</v>
      </c>
      <c r="P425" s="14">
        <f>K425+M425+O425</f>
        <v>25000</v>
      </c>
      <c r="Q425" s="13" t="s">
        <v>44</v>
      </c>
      <c r="R425" s="13" t="s">
        <v>45</v>
      </c>
      <c r="S425" s="15">
        <v>0.2235</v>
      </c>
      <c r="T425" s="16">
        <v>48300</v>
      </c>
      <c r="U425" s="16">
        <v>198900</v>
      </c>
      <c r="V425" s="24">
        <v>247200</v>
      </c>
      <c r="W425" s="17">
        <f>V425-P425</f>
        <v>222200</v>
      </c>
      <c r="X425" s="21">
        <f>W425*0.0169</f>
        <v>3755.18</v>
      </c>
      <c r="Y425" s="22">
        <v>3537.36</v>
      </c>
      <c r="Z425" s="20">
        <f>X425-Y425</f>
        <v>217.8199999999997</v>
      </c>
    </row>
    <row r="426" spans="1:26" ht="15">
      <c r="A426" t="s">
        <v>1643</v>
      </c>
      <c r="B426">
        <v>44</v>
      </c>
      <c r="C426" t="s">
        <v>62</v>
      </c>
      <c r="D426" t="s">
        <v>1644</v>
      </c>
      <c r="F426" t="s">
        <v>1645</v>
      </c>
      <c r="G426" t="s">
        <v>31</v>
      </c>
      <c r="H426" t="s">
        <v>32</v>
      </c>
      <c r="I426" s="13" t="s">
        <v>33</v>
      </c>
      <c r="J426" t="s">
        <v>34</v>
      </c>
      <c r="K426" s="2">
        <v>0</v>
      </c>
      <c r="L426" t="s">
        <v>36</v>
      </c>
      <c r="M426" s="2">
        <v>25000</v>
      </c>
      <c r="O426" s="2">
        <v>0</v>
      </c>
      <c r="P426" s="14">
        <f>K426+M426+O426</f>
        <v>25000</v>
      </c>
      <c r="Q426" s="13" t="s">
        <v>44</v>
      </c>
      <c r="R426" s="13" t="s">
        <v>45</v>
      </c>
      <c r="S426" s="15">
        <v>0.62</v>
      </c>
      <c r="T426" s="16">
        <v>83200</v>
      </c>
      <c r="U426" s="16">
        <v>200000</v>
      </c>
      <c r="V426" s="24">
        <v>283200</v>
      </c>
      <c r="W426" s="17">
        <f>V426-P426</f>
        <v>258200</v>
      </c>
      <c r="X426" s="21">
        <f>W426*0.0169</f>
        <v>4363.58</v>
      </c>
      <c r="Y426" s="22">
        <v>4010.64</v>
      </c>
      <c r="Z426" s="20">
        <f>X426-Y426</f>
        <v>352.94000000000005</v>
      </c>
    </row>
    <row r="427" spans="1:26" ht="15">
      <c r="A427" t="s">
        <v>1646</v>
      </c>
      <c r="B427">
        <v>6</v>
      </c>
      <c r="C427" t="s">
        <v>1647</v>
      </c>
      <c r="D427" t="s">
        <v>1648</v>
      </c>
      <c r="F427" t="s">
        <v>1649</v>
      </c>
      <c r="G427" t="s">
        <v>31</v>
      </c>
      <c r="H427" t="s">
        <v>32</v>
      </c>
      <c r="I427" s="13" t="s">
        <v>1650</v>
      </c>
      <c r="J427" t="s">
        <v>34</v>
      </c>
      <c r="K427" s="2">
        <v>0</v>
      </c>
      <c r="L427" t="s">
        <v>36</v>
      </c>
      <c r="M427" s="2">
        <v>25000</v>
      </c>
      <c r="O427" s="2">
        <v>0</v>
      </c>
      <c r="P427" s="14">
        <f>K427+M427+O427</f>
        <v>25000</v>
      </c>
      <c r="Q427" s="13" t="s">
        <v>37</v>
      </c>
      <c r="R427" s="13" t="s">
        <v>38</v>
      </c>
      <c r="S427" s="15">
        <v>1.3</v>
      </c>
      <c r="T427" s="16">
        <v>61400</v>
      </c>
      <c r="U427" s="16">
        <v>107600</v>
      </c>
      <c r="V427" s="24">
        <v>169000</v>
      </c>
      <c r="W427" s="17">
        <f>V427-P427</f>
        <v>144000</v>
      </c>
      <c r="X427" s="18">
        <f>W427*0.0169</f>
        <v>2433.6</v>
      </c>
      <c r="Y427" s="19">
        <v>2868.24</v>
      </c>
      <c r="Z427" s="20"/>
    </row>
    <row r="428" spans="1:26" ht="15">
      <c r="A428" t="s">
        <v>1651</v>
      </c>
      <c r="B428">
        <v>3</v>
      </c>
      <c r="C428" t="s">
        <v>1647</v>
      </c>
      <c r="D428" t="s">
        <v>1652</v>
      </c>
      <c r="F428" t="s">
        <v>1653</v>
      </c>
      <c r="G428" t="s">
        <v>31</v>
      </c>
      <c r="H428" t="s">
        <v>32</v>
      </c>
      <c r="I428" s="13" t="s">
        <v>33</v>
      </c>
      <c r="J428" t="s">
        <v>34</v>
      </c>
      <c r="K428" s="2">
        <v>0</v>
      </c>
      <c r="L428" t="s">
        <v>36</v>
      </c>
      <c r="M428" s="2">
        <v>25000</v>
      </c>
      <c r="O428" s="2">
        <v>0</v>
      </c>
      <c r="P428" s="14">
        <f>K428+M428+O428</f>
        <v>25000</v>
      </c>
      <c r="Q428" s="13" t="s">
        <v>80</v>
      </c>
      <c r="R428" s="13" t="s">
        <v>81</v>
      </c>
      <c r="S428" s="15">
        <v>7.3</v>
      </c>
      <c r="T428" s="16">
        <v>108300</v>
      </c>
      <c r="U428" s="16">
        <v>327900</v>
      </c>
      <c r="V428" s="24">
        <v>436200</v>
      </c>
      <c r="W428" s="17">
        <f>V428-P428</f>
        <v>411200</v>
      </c>
      <c r="X428" s="21">
        <f>W428*0.0169</f>
        <v>6949.28</v>
      </c>
      <c r="Y428" s="22">
        <v>6713.64</v>
      </c>
      <c r="Z428" s="20">
        <f>X428-Y428</f>
        <v>235.63999999999942</v>
      </c>
    </row>
    <row r="429" spans="1:26" ht="15">
      <c r="A429" t="s">
        <v>1654</v>
      </c>
      <c r="B429">
        <v>101</v>
      </c>
      <c r="C429" t="s">
        <v>47</v>
      </c>
      <c r="D429" t="s">
        <v>1655</v>
      </c>
      <c r="F429" t="s">
        <v>1656</v>
      </c>
      <c r="G429" t="s">
        <v>31</v>
      </c>
      <c r="H429" t="s">
        <v>32</v>
      </c>
      <c r="I429" s="13" t="s">
        <v>33</v>
      </c>
      <c r="J429" t="s">
        <v>34</v>
      </c>
      <c r="K429" s="2">
        <v>0</v>
      </c>
      <c r="L429" t="s">
        <v>36</v>
      </c>
      <c r="M429" s="2">
        <v>25000</v>
      </c>
      <c r="O429" s="2">
        <v>0</v>
      </c>
      <c r="P429" s="14">
        <f>K429+M429+O429</f>
        <v>25000</v>
      </c>
      <c r="Q429" s="13" t="s">
        <v>44</v>
      </c>
      <c r="R429" s="13" t="s">
        <v>45</v>
      </c>
      <c r="S429" s="15">
        <v>0.13999999999999999</v>
      </c>
      <c r="T429" s="16">
        <v>53600</v>
      </c>
      <c r="U429" s="16">
        <v>130200</v>
      </c>
      <c r="V429" s="24">
        <v>183800</v>
      </c>
      <c r="W429" s="17">
        <f>V429-P429</f>
        <v>158800</v>
      </c>
      <c r="X429" s="21">
        <f>W429*0.0169</f>
        <v>2683.72</v>
      </c>
      <c r="Y429" s="22">
        <v>2682.6</v>
      </c>
      <c r="Z429" s="20">
        <f>X429-Y429</f>
        <v>1.1199999999998909</v>
      </c>
    </row>
    <row r="430" spans="1:26" ht="15">
      <c r="A430" t="s">
        <v>1657</v>
      </c>
      <c r="B430">
        <v>14</v>
      </c>
      <c r="C430" t="s">
        <v>1227</v>
      </c>
      <c r="D430" t="s">
        <v>1658</v>
      </c>
      <c r="F430" t="s">
        <v>1659</v>
      </c>
      <c r="G430" t="s">
        <v>31</v>
      </c>
      <c r="H430" t="s">
        <v>32</v>
      </c>
      <c r="I430" s="13" t="s">
        <v>304</v>
      </c>
      <c r="J430" t="s">
        <v>34</v>
      </c>
      <c r="K430" s="2">
        <v>0</v>
      </c>
      <c r="L430" t="s">
        <v>35</v>
      </c>
      <c r="M430" s="2">
        <v>6000</v>
      </c>
      <c r="N430" t="s">
        <v>36</v>
      </c>
      <c r="O430" s="2">
        <v>25000</v>
      </c>
      <c r="P430" s="14">
        <f>K430+M430+O430</f>
        <v>31000</v>
      </c>
      <c r="Q430" s="13" t="s">
        <v>37</v>
      </c>
      <c r="R430" s="13" t="s">
        <v>38</v>
      </c>
      <c r="S430" s="15">
        <v>0.27</v>
      </c>
      <c r="T430" s="16">
        <v>64300</v>
      </c>
      <c r="U430" s="16">
        <v>21100</v>
      </c>
      <c r="V430" s="24">
        <v>85400</v>
      </c>
      <c r="W430" s="17">
        <f>V430-P430</f>
        <v>54400</v>
      </c>
      <c r="X430" s="21">
        <f>W430*0.0169</f>
        <v>919.3599999999999</v>
      </c>
      <c r="Y430" s="22">
        <v>871.08</v>
      </c>
      <c r="Z430" s="20">
        <f>X430-Y430</f>
        <v>48.27999999999986</v>
      </c>
    </row>
    <row r="431" spans="1:26" ht="15">
      <c r="A431" t="s">
        <v>1660</v>
      </c>
      <c r="B431">
        <v>27</v>
      </c>
      <c r="C431" t="s">
        <v>253</v>
      </c>
      <c r="D431" t="s">
        <v>1661</v>
      </c>
      <c r="F431" t="s">
        <v>1662</v>
      </c>
      <c r="G431" t="s">
        <v>31</v>
      </c>
      <c r="H431" t="s">
        <v>32</v>
      </c>
      <c r="I431" s="13" t="s">
        <v>270</v>
      </c>
      <c r="J431" t="s">
        <v>34</v>
      </c>
      <c r="K431" s="2">
        <v>0</v>
      </c>
      <c r="L431" t="s">
        <v>36</v>
      </c>
      <c r="M431" s="2">
        <v>25000</v>
      </c>
      <c r="N431" t="s">
        <v>481</v>
      </c>
      <c r="O431" s="2">
        <v>6000</v>
      </c>
      <c r="P431" s="14">
        <f>K431+M431+O431</f>
        <v>31000</v>
      </c>
      <c r="Q431" s="13" t="s">
        <v>44</v>
      </c>
      <c r="R431" s="13" t="s">
        <v>45</v>
      </c>
      <c r="S431" s="15">
        <v>0.08</v>
      </c>
      <c r="T431" s="16">
        <v>45500</v>
      </c>
      <c r="U431" s="16">
        <v>126100</v>
      </c>
      <c r="V431" s="24">
        <v>171600</v>
      </c>
      <c r="W431" s="17">
        <f>V431-P431</f>
        <v>140600</v>
      </c>
      <c r="X431" s="21">
        <f>W431*0.0169</f>
        <v>2376.14</v>
      </c>
      <c r="Y431" s="22">
        <v>1974.72</v>
      </c>
      <c r="Z431" s="20">
        <f>X431-Y431</f>
        <v>401.41999999999985</v>
      </c>
    </row>
    <row r="432" spans="1:26" ht="15">
      <c r="A432" t="s">
        <v>1663</v>
      </c>
      <c r="B432">
        <v>27</v>
      </c>
      <c r="C432" t="s">
        <v>210</v>
      </c>
      <c r="D432" t="s">
        <v>1664</v>
      </c>
      <c r="F432" t="s">
        <v>1665</v>
      </c>
      <c r="G432" t="s">
        <v>31</v>
      </c>
      <c r="H432" t="s">
        <v>32</v>
      </c>
      <c r="I432" s="13" t="s">
        <v>33</v>
      </c>
      <c r="J432" t="s">
        <v>34</v>
      </c>
      <c r="K432" s="2">
        <v>0</v>
      </c>
      <c r="L432" t="s">
        <v>116</v>
      </c>
      <c r="M432" s="2">
        <v>6000</v>
      </c>
      <c r="N432" t="s">
        <v>36</v>
      </c>
      <c r="O432" s="2">
        <v>25000</v>
      </c>
      <c r="P432" s="14">
        <f>K432+M432+O432</f>
        <v>31000</v>
      </c>
      <c r="Q432" s="13" t="s">
        <v>44</v>
      </c>
      <c r="R432" s="13" t="s">
        <v>45</v>
      </c>
      <c r="S432" s="15">
        <v>0.64</v>
      </c>
      <c r="T432" s="16">
        <v>69600</v>
      </c>
      <c r="U432" s="16">
        <v>337800</v>
      </c>
      <c r="V432" s="24">
        <v>407400</v>
      </c>
      <c r="W432" s="17">
        <f>V432-P432</f>
        <v>376400</v>
      </c>
      <c r="X432" s="21">
        <f>W432*0.0169</f>
        <v>6361.159999999999</v>
      </c>
      <c r="Y432" s="22">
        <v>6030.24</v>
      </c>
      <c r="Z432" s="20">
        <f>X432-Y432</f>
        <v>330.91999999999916</v>
      </c>
    </row>
    <row r="433" spans="1:26" ht="15">
      <c r="A433" t="s">
        <v>1666</v>
      </c>
      <c r="B433">
        <v>187</v>
      </c>
      <c r="C433" t="s">
        <v>301</v>
      </c>
      <c r="D433" t="s">
        <v>1667</v>
      </c>
      <c r="F433" t="s">
        <v>1668</v>
      </c>
      <c r="G433" t="s">
        <v>31</v>
      </c>
      <c r="H433" t="s">
        <v>32</v>
      </c>
      <c r="I433" s="13" t="s">
        <v>33</v>
      </c>
      <c r="J433" t="s">
        <v>34</v>
      </c>
      <c r="K433" s="2">
        <v>0</v>
      </c>
      <c r="L433" t="s">
        <v>36</v>
      </c>
      <c r="M433" s="2">
        <v>25000</v>
      </c>
      <c r="O433" s="2">
        <v>0</v>
      </c>
      <c r="P433" s="14">
        <f>K433+M433+O433</f>
        <v>25000</v>
      </c>
      <c r="Q433" s="13" t="s">
        <v>433</v>
      </c>
      <c r="R433" s="13" t="s">
        <v>434</v>
      </c>
      <c r="S433" s="15">
        <v>1.17</v>
      </c>
      <c r="T433" s="16">
        <v>59600</v>
      </c>
      <c r="U433" s="16">
        <v>240500</v>
      </c>
      <c r="V433" s="24">
        <v>300100</v>
      </c>
      <c r="W433" s="17">
        <f>V433-P433</f>
        <v>275100</v>
      </c>
      <c r="X433" s="21">
        <f>W433*0.0169</f>
        <v>4649.19</v>
      </c>
      <c r="Y433" s="22">
        <v>4469.64</v>
      </c>
      <c r="Z433" s="20">
        <f>X433-Y433</f>
        <v>179.54999999999927</v>
      </c>
    </row>
    <row r="434" spans="1:26" ht="15">
      <c r="A434" t="s">
        <v>1669</v>
      </c>
      <c r="B434">
        <v>70</v>
      </c>
      <c r="C434" t="s">
        <v>288</v>
      </c>
      <c r="D434" t="s">
        <v>1670</v>
      </c>
      <c r="F434" t="s">
        <v>1671</v>
      </c>
      <c r="G434" t="s">
        <v>31</v>
      </c>
      <c r="H434" t="s">
        <v>32</v>
      </c>
      <c r="I434" s="13" t="s">
        <v>33</v>
      </c>
      <c r="J434" t="s">
        <v>34</v>
      </c>
      <c r="K434" s="2">
        <v>0</v>
      </c>
      <c r="L434" t="s">
        <v>36</v>
      </c>
      <c r="M434" s="2">
        <v>25000</v>
      </c>
      <c r="O434" s="2">
        <v>0</v>
      </c>
      <c r="P434" s="14">
        <f>K434+M434+O434</f>
        <v>25000</v>
      </c>
      <c r="Q434" s="13" t="s">
        <v>44</v>
      </c>
      <c r="R434" s="13" t="s">
        <v>45</v>
      </c>
      <c r="S434" s="15">
        <v>3.7</v>
      </c>
      <c r="T434" s="16">
        <v>67300</v>
      </c>
      <c r="U434" s="16">
        <v>112600</v>
      </c>
      <c r="V434" s="24">
        <v>179900</v>
      </c>
      <c r="W434" s="17">
        <f>V434-P434</f>
        <v>154900</v>
      </c>
      <c r="X434" s="18">
        <f>W434*0.0169</f>
        <v>2617.81</v>
      </c>
      <c r="Y434" s="19">
        <v>2919.24</v>
      </c>
      <c r="Z434" s="20"/>
    </row>
    <row r="435" spans="1:26" ht="15">
      <c r="A435" t="s">
        <v>1672</v>
      </c>
      <c r="B435">
        <v>5</v>
      </c>
      <c r="C435" t="s">
        <v>1673</v>
      </c>
      <c r="D435" t="s">
        <v>1674</v>
      </c>
      <c r="F435" t="s">
        <v>1675</v>
      </c>
      <c r="G435" t="s">
        <v>31</v>
      </c>
      <c r="H435" t="s">
        <v>32</v>
      </c>
      <c r="I435" s="13" t="s">
        <v>1676</v>
      </c>
      <c r="J435" t="s">
        <v>34</v>
      </c>
      <c r="K435" s="2">
        <v>0</v>
      </c>
      <c r="L435" t="s">
        <v>36</v>
      </c>
      <c r="M435" s="2">
        <v>25000</v>
      </c>
      <c r="O435" s="2">
        <v>0</v>
      </c>
      <c r="P435" s="14">
        <f>K435+M435+O435</f>
        <v>25000</v>
      </c>
      <c r="Q435" s="13" t="s">
        <v>44</v>
      </c>
      <c r="R435" s="13" t="s">
        <v>45</v>
      </c>
      <c r="S435" s="15">
        <v>0.7699999999999999</v>
      </c>
      <c r="T435" s="16">
        <v>71400</v>
      </c>
      <c r="U435" s="16">
        <v>251500</v>
      </c>
      <c r="V435" s="24">
        <v>322900</v>
      </c>
      <c r="W435" s="17">
        <f>V435-P435</f>
        <v>297900</v>
      </c>
      <c r="X435" s="21">
        <f>W435*0.0169</f>
        <v>5034.509999999999</v>
      </c>
      <c r="Y435" s="22">
        <v>4628.76</v>
      </c>
      <c r="Z435" s="20">
        <f>X435-Y435</f>
        <v>405.7499999999991</v>
      </c>
    </row>
    <row r="436" spans="1:26" ht="15">
      <c r="A436" t="s">
        <v>1677</v>
      </c>
      <c r="B436">
        <v>199</v>
      </c>
      <c r="C436" t="s">
        <v>301</v>
      </c>
      <c r="D436" t="s">
        <v>1678</v>
      </c>
      <c r="F436" t="s">
        <v>1679</v>
      </c>
      <c r="G436" t="s">
        <v>31</v>
      </c>
      <c r="H436" t="s">
        <v>32</v>
      </c>
      <c r="I436" s="13" t="s">
        <v>33</v>
      </c>
      <c r="J436" t="s">
        <v>34</v>
      </c>
      <c r="K436" s="2">
        <v>0</v>
      </c>
      <c r="L436" t="s">
        <v>35</v>
      </c>
      <c r="M436" s="2">
        <v>6000</v>
      </c>
      <c r="N436" t="s">
        <v>36</v>
      </c>
      <c r="O436" s="2">
        <v>25000</v>
      </c>
      <c r="P436" s="14">
        <f>K436+M436+O436</f>
        <v>31000</v>
      </c>
      <c r="Q436" s="13" t="s">
        <v>37</v>
      </c>
      <c r="R436" s="13" t="s">
        <v>38</v>
      </c>
      <c r="S436" s="15">
        <v>1.4</v>
      </c>
      <c r="T436" s="16">
        <v>60900</v>
      </c>
      <c r="U436" s="16">
        <v>57900</v>
      </c>
      <c r="V436" s="24">
        <v>118800</v>
      </c>
      <c r="W436" s="17">
        <f>V436-P436</f>
        <v>87800</v>
      </c>
      <c r="X436" s="18">
        <f>W436*0.0169</f>
        <v>1483.82</v>
      </c>
      <c r="Y436" s="19">
        <v>2229.72</v>
      </c>
      <c r="Z436" s="20"/>
    </row>
    <row r="437" spans="1:26" ht="15">
      <c r="A437" t="s">
        <v>1680</v>
      </c>
      <c r="B437">
        <v>8</v>
      </c>
      <c r="C437" t="s">
        <v>1681</v>
      </c>
      <c r="D437" t="s">
        <v>1682</v>
      </c>
      <c r="F437" t="s">
        <v>1683</v>
      </c>
      <c r="G437" t="s">
        <v>31</v>
      </c>
      <c r="H437" t="s">
        <v>32</v>
      </c>
      <c r="I437" s="13" t="s">
        <v>1684</v>
      </c>
      <c r="J437" t="s">
        <v>34</v>
      </c>
      <c r="K437" s="2">
        <v>0</v>
      </c>
      <c r="L437" t="s">
        <v>36</v>
      </c>
      <c r="M437" s="2">
        <v>25000</v>
      </c>
      <c r="O437" s="2">
        <v>0</v>
      </c>
      <c r="P437" s="14">
        <f>K437+M437+O437</f>
        <v>25000</v>
      </c>
      <c r="Q437" s="13" t="s">
        <v>44</v>
      </c>
      <c r="R437" s="13" t="s">
        <v>45</v>
      </c>
      <c r="S437" s="15">
        <v>0.12</v>
      </c>
      <c r="T437" s="16">
        <v>40600</v>
      </c>
      <c r="U437" s="16">
        <v>125500</v>
      </c>
      <c r="V437" s="24">
        <v>166100</v>
      </c>
      <c r="W437" s="17">
        <f>V437-P437</f>
        <v>141100</v>
      </c>
      <c r="X437" s="21">
        <f>W437*0.0169</f>
        <v>2384.5899999999997</v>
      </c>
      <c r="Y437" s="22">
        <v>2199.12</v>
      </c>
      <c r="Z437" s="20">
        <f>X437-Y437</f>
        <v>185.4699999999998</v>
      </c>
    </row>
    <row r="438" spans="1:26" ht="15">
      <c r="A438" t="s">
        <v>1685</v>
      </c>
      <c r="B438">
        <v>142</v>
      </c>
      <c r="C438" t="s">
        <v>240</v>
      </c>
      <c r="D438" t="s">
        <v>1686</v>
      </c>
      <c r="F438" t="s">
        <v>1687</v>
      </c>
      <c r="G438" t="s">
        <v>31</v>
      </c>
      <c r="H438" t="s">
        <v>32</v>
      </c>
      <c r="I438" s="13" t="s">
        <v>33</v>
      </c>
      <c r="J438" t="s">
        <v>34</v>
      </c>
      <c r="K438" s="2">
        <v>0</v>
      </c>
      <c r="L438" t="s">
        <v>36</v>
      </c>
      <c r="M438" s="2">
        <v>25000</v>
      </c>
      <c r="O438" s="2">
        <v>0</v>
      </c>
      <c r="P438" s="14">
        <f>K438+M438+O438</f>
        <v>25000</v>
      </c>
      <c r="Q438" s="13" t="s">
        <v>44</v>
      </c>
      <c r="R438" s="13" t="s">
        <v>45</v>
      </c>
      <c r="S438" s="15">
        <v>0.12</v>
      </c>
      <c r="T438" s="16">
        <v>40600</v>
      </c>
      <c r="U438" s="16">
        <v>180200</v>
      </c>
      <c r="V438" s="24">
        <v>220800</v>
      </c>
      <c r="W438" s="17">
        <f>V438-P438</f>
        <v>195800</v>
      </c>
      <c r="X438" s="21">
        <f>W438*0.0169</f>
        <v>3309.0199999999995</v>
      </c>
      <c r="Y438" s="22">
        <v>2988.6</v>
      </c>
      <c r="Z438" s="20">
        <f>X438-Y438</f>
        <v>320.4199999999996</v>
      </c>
    </row>
    <row r="439" spans="1:26" ht="15">
      <c r="A439" t="s">
        <v>1688</v>
      </c>
      <c r="B439">
        <v>7</v>
      </c>
      <c r="C439" t="s">
        <v>746</v>
      </c>
      <c r="D439" t="s">
        <v>1689</v>
      </c>
      <c r="F439" t="s">
        <v>1690</v>
      </c>
      <c r="G439" t="s">
        <v>31</v>
      </c>
      <c r="H439" t="s">
        <v>32</v>
      </c>
      <c r="I439" s="13" t="s">
        <v>33</v>
      </c>
      <c r="J439" t="s">
        <v>34</v>
      </c>
      <c r="K439" s="2">
        <v>0</v>
      </c>
      <c r="L439" t="s">
        <v>36</v>
      </c>
      <c r="M439" s="2">
        <v>25000</v>
      </c>
      <c r="O439" s="2">
        <v>0</v>
      </c>
      <c r="P439" s="14">
        <f>K439+M439+O439</f>
        <v>25000</v>
      </c>
      <c r="Q439" s="13" t="s">
        <v>44</v>
      </c>
      <c r="R439" s="13" t="s">
        <v>45</v>
      </c>
      <c r="S439" s="15">
        <v>0.36</v>
      </c>
      <c r="T439" s="16">
        <v>75000</v>
      </c>
      <c r="U439" s="16">
        <v>232600</v>
      </c>
      <c r="V439" s="24">
        <v>307600</v>
      </c>
      <c r="W439" s="17">
        <f>V439-P439</f>
        <v>282600</v>
      </c>
      <c r="X439" s="18">
        <f>W439*0.0169</f>
        <v>4775.94</v>
      </c>
      <c r="Y439" s="19">
        <v>4840.92</v>
      </c>
      <c r="Z439" s="20"/>
    </row>
    <row r="440" spans="1:26" ht="15">
      <c r="A440" t="s">
        <v>1691</v>
      </c>
      <c r="B440">
        <v>23</v>
      </c>
      <c r="C440" t="s">
        <v>715</v>
      </c>
      <c r="D440" t="s">
        <v>1692</v>
      </c>
      <c r="F440" t="s">
        <v>1693</v>
      </c>
      <c r="G440" t="s">
        <v>31</v>
      </c>
      <c r="H440" t="s">
        <v>32</v>
      </c>
      <c r="I440" s="13" t="s">
        <v>33</v>
      </c>
      <c r="J440" t="s">
        <v>34</v>
      </c>
      <c r="K440" s="2">
        <v>0</v>
      </c>
      <c r="L440" t="s">
        <v>36</v>
      </c>
      <c r="M440" s="2">
        <v>25000</v>
      </c>
      <c r="O440" s="2">
        <v>0</v>
      </c>
      <c r="P440" s="14">
        <f>K440+M440+O440</f>
        <v>25000</v>
      </c>
      <c r="Q440" s="13" t="s">
        <v>44</v>
      </c>
      <c r="R440" s="13" t="s">
        <v>45</v>
      </c>
      <c r="S440" s="15">
        <v>0.11000000000000001</v>
      </c>
      <c r="T440" s="16">
        <v>50800</v>
      </c>
      <c r="U440" s="16">
        <v>138800</v>
      </c>
      <c r="V440" s="24">
        <v>189600</v>
      </c>
      <c r="W440" s="17">
        <f>V440-P440</f>
        <v>164600</v>
      </c>
      <c r="X440" s="21">
        <f>W440*0.0169</f>
        <v>2781.74</v>
      </c>
      <c r="Y440" s="22">
        <v>2576.52</v>
      </c>
      <c r="Z440" s="20">
        <f>X440-Y440</f>
        <v>205.2199999999998</v>
      </c>
    </row>
    <row r="441" spans="1:26" ht="15">
      <c r="A441" t="s">
        <v>1694</v>
      </c>
      <c r="B441">
        <v>62</v>
      </c>
      <c r="C441" t="s">
        <v>144</v>
      </c>
      <c r="D441" t="s">
        <v>1695</v>
      </c>
      <c r="F441" t="s">
        <v>1696</v>
      </c>
      <c r="G441" t="s">
        <v>31</v>
      </c>
      <c r="H441" t="s">
        <v>32</v>
      </c>
      <c r="I441" s="13" t="s">
        <v>1697</v>
      </c>
      <c r="J441" t="s">
        <v>34</v>
      </c>
      <c r="K441" s="2">
        <v>0</v>
      </c>
      <c r="L441" t="s">
        <v>36</v>
      </c>
      <c r="M441" s="2">
        <v>25000</v>
      </c>
      <c r="O441" s="2">
        <v>0</v>
      </c>
      <c r="P441" s="14">
        <f>K441+M441+O441</f>
        <v>25000</v>
      </c>
      <c r="Q441" s="13" t="s">
        <v>44</v>
      </c>
      <c r="R441" s="13" t="s">
        <v>45</v>
      </c>
      <c r="S441" s="15">
        <v>0.21000000000000002</v>
      </c>
      <c r="T441" s="16">
        <v>60200</v>
      </c>
      <c r="U441" s="16">
        <v>155700</v>
      </c>
      <c r="V441" s="24">
        <v>215900</v>
      </c>
      <c r="W441" s="17">
        <f>V441-P441</f>
        <v>190900</v>
      </c>
      <c r="X441" s="21">
        <f>W441*0.0169</f>
        <v>3226.2099999999996</v>
      </c>
      <c r="Y441" s="22">
        <v>2817.24</v>
      </c>
      <c r="Z441" s="20">
        <f>X441-Y441</f>
        <v>408.9699999999998</v>
      </c>
    </row>
    <row r="442" spans="1:26" ht="15">
      <c r="A442" t="s">
        <v>1698</v>
      </c>
      <c r="B442">
        <v>80</v>
      </c>
      <c r="C442" t="s">
        <v>144</v>
      </c>
      <c r="D442" t="s">
        <v>1699</v>
      </c>
      <c r="F442" t="s">
        <v>1700</v>
      </c>
      <c r="G442" t="s">
        <v>31</v>
      </c>
      <c r="H442" t="s">
        <v>32</v>
      </c>
      <c r="I442" s="13" t="s">
        <v>33</v>
      </c>
      <c r="J442" t="s">
        <v>34</v>
      </c>
      <c r="K442" s="2">
        <v>0</v>
      </c>
      <c r="L442" t="s">
        <v>36</v>
      </c>
      <c r="M442" s="2">
        <v>25000</v>
      </c>
      <c r="O442" s="2">
        <v>0</v>
      </c>
      <c r="P442" s="14">
        <f>K442+M442+O442</f>
        <v>25000</v>
      </c>
      <c r="Q442" s="13" t="s">
        <v>44</v>
      </c>
      <c r="R442" s="13" t="s">
        <v>45</v>
      </c>
      <c r="S442" s="15">
        <v>0.38</v>
      </c>
      <c r="T442" s="16">
        <v>65900</v>
      </c>
      <c r="U442" s="16">
        <v>165600</v>
      </c>
      <c r="V442" s="24">
        <v>231500</v>
      </c>
      <c r="W442" s="17">
        <f>V442-P442</f>
        <v>206500</v>
      </c>
      <c r="X442" s="21">
        <f>W442*0.0169</f>
        <v>3489.8499999999995</v>
      </c>
      <c r="Y442" s="22">
        <v>3086.52</v>
      </c>
      <c r="Z442" s="20">
        <f>X442-Y442</f>
        <v>403.3299999999995</v>
      </c>
    </row>
    <row r="443" spans="1:26" ht="15">
      <c r="A443" t="s">
        <v>1701</v>
      </c>
      <c r="B443">
        <v>50</v>
      </c>
      <c r="C443" t="s">
        <v>189</v>
      </c>
      <c r="D443" t="s">
        <v>1702</v>
      </c>
      <c r="F443" t="s">
        <v>1703</v>
      </c>
      <c r="G443" t="s">
        <v>31</v>
      </c>
      <c r="H443" t="s">
        <v>32</v>
      </c>
      <c r="I443" s="13" t="s">
        <v>33</v>
      </c>
      <c r="J443" t="s">
        <v>34</v>
      </c>
      <c r="K443" s="2">
        <v>0</v>
      </c>
      <c r="L443" t="s">
        <v>36</v>
      </c>
      <c r="M443" s="2">
        <v>25000</v>
      </c>
      <c r="O443" s="2">
        <v>0</v>
      </c>
      <c r="P443" s="14">
        <f>K443+M443+O443</f>
        <v>25000</v>
      </c>
      <c r="Q443" s="13" t="s">
        <v>44</v>
      </c>
      <c r="R443" s="13" t="s">
        <v>45</v>
      </c>
      <c r="S443" s="15">
        <v>0.16</v>
      </c>
      <c r="T443" s="16">
        <v>55500</v>
      </c>
      <c r="U443" s="16">
        <v>145200</v>
      </c>
      <c r="V443" s="24">
        <v>200700</v>
      </c>
      <c r="W443" s="17">
        <f>V443-P443</f>
        <v>175700</v>
      </c>
      <c r="X443" s="21">
        <f>W443*0.0169</f>
        <v>2969.33</v>
      </c>
      <c r="Y443" s="22">
        <v>2741.76</v>
      </c>
      <c r="Z443" s="20">
        <f>X443-Y443</f>
        <v>227.5699999999997</v>
      </c>
    </row>
    <row r="444" spans="1:26" ht="15">
      <c r="A444" t="s">
        <v>1704</v>
      </c>
      <c r="B444">
        <v>993</v>
      </c>
      <c r="C444" t="s">
        <v>72</v>
      </c>
      <c r="D444" t="s">
        <v>1705</v>
      </c>
      <c r="F444" t="s">
        <v>1706</v>
      </c>
      <c r="G444" t="s">
        <v>31</v>
      </c>
      <c r="H444" t="s">
        <v>32</v>
      </c>
      <c r="I444" s="13" t="s">
        <v>33</v>
      </c>
      <c r="J444" t="s">
        <v>34</v>
      </c>
      <c r="K444" s="2">
        <v>0</v>
      </c>
      <c r="L444" t="s">
        <v>36</v>
      </c>
      <c r="M444" s="2">
        <v>25000</v>
      </c>
      <c r="O444" s="2">
        <v>0</v>
      </c>
      <c r="P444" s="14">
        <f>K444+M444+O444</f>
        <v>25000</v>
      </c>
      <c r="Q444" s="13" t="s">
        <v>181</v>
      </c>
      <c r="R444" s="13" t="s">
        <v>182</v>
      </c>
      <c r="S444" s="15">
        <v>0</v>
      </c>
      <c r="T444" s="16">
        <v>61000</v>
      </c>
      <c r="U444" s="16">
        <v>290300</v>
      </c>
      <c r="V444" s="24">
        <v>351300</v>
      </c>
      <c r="W444" s="17">
        <f>V444-P444</f>
        <v>326300</v>
      </c>
      <c r="X444" s="18">
        <f>W444*0.0169</f>
        <v>5514.469999999999</v>
      </c>
      <c r="Y444" s="19">
        <v>5795.64</v>
      </c>
      <c r="Z444" s="20"/>
    </row>
    <row r="445" spans="1:26" ht="15">
      <c r="A445" t="s">
        <v>1707</v>
      </c>
      <c r="B445">
        <v>132</v>
      </c>
      <c r="C445" t="s">
        <v>240</v>
      </c>
      <c r="D445" t="s">
        <v>1708</v>
      </c>
      <c r="F445" t="s">
        <v>1709</v>
      </c>
      <c r="G445" t="s">
        <v>31</v>
      </c>
      <c r="H445" t="s">
        <v>32</v>
      </c>
      <c r="I445" s="13" t="s">
        <v>1710</v>
      </c>
      <c r="J445" t="s">
        <v>34</v>
      </c>
      <c r="K445" s="2">
        <v>0</v>
      </c>
      <c r="L445" t="s">
        <v>36</v>
      </c>
      <c r="M445" s="2">
        <v>25000</v>
      </c>
      <c r="O445" s="2">
        <v>0</v>
      </c>
      <c r="P445" s="14">
        <f>K445+M445+O445</f>
        <v>25000</v>
      </c>
      <c r="Q445" s="13" t="s">
        <v>44</v>
      </c>
      <c r="R445" s="13" t="s">
        <v>45</v>
      </c>
      <c r="S445" s="15">
        <v>0.11000000000000001</v>
      </c>
      <c r="T445" s="16">
        <v>39900</v>
      </c>
      <c r="U445" s="16">
        <v>160000</v>
      </c>
      <c r="V445" s="24">
        <v>199900</v>
      </c>
      <c r="W445" s="17">
        <f>V445-P445</f>
        <v>174900</v>
      </c>
      <c r="X445" s="21">
        <f>W445*0.0169</f>
        <v>2955.8099999999995</v>
      </c>
      <c r="Y445" s="22">
        <v>2545.92</v>
      </c>
      <c r="Z445" s="20">
        <f>X445-Y445</f>
        <v>409.8899999999994</v>
      </c>
    </row>
    <row r="446" spans="1:26" ht="15">
      <c r="A446" t="s">
        <v>1711</v>
      </c>
      <c r="B446">
        <v>9</v>
      </c>
      <c r="C446" t="s">
        <v>399</v>
      </c>
      <c r="D446" t="s">
        <v>1712</v>
      </c>
      <c r="E446" t="s">
        <v>1713</v>
      </c>
      <c r="F446" t="s">
        <v>1714</v>
      </c>
      <c r="G446" t="s">
        <v>31</v>
      </c>
      <c r="H446" t="s">
        <v>32</v>
      </c>
      <c r="I446" s="13" t="s">
        <v>33</v>
      </c>
      <c r="J446" t="s">
        <v>34</v>
      </c>
      <c r="K446" s="2">
        <v>0</v>
      </c>
      <c r="L446" t="s">
        <v>35</v>
      </c>
      <c r="M446" s="2">
        <v>6000</v>
      </c>
      <c r="N446" t="s">
        <v>36</v>
      </c>
      <c r="O446" s="2">
        <v>25000</v>
      </c>
      <c r="P446" s="14">
        <f>K446+M446+O446</f>
        <v>31000</v>
      </c>
      <c r="Q446" s="13" t="s">
        <v>44</v>
      </c>
      <c r="R446" s="13" t="s">
        <v>45</v>
      </c>
      <c r="S446" s="15">
        <v>1.8</v>
      </c>
      <c r="T446" s="16">
        <v>60300</v>
      </c>
      <c r="U446" s="16">
        <v>349900</v>
      </c>
      <c r="V446" s="24">
        <v>410200</v>
      </c>
      <c r="W446" s="17">
        <f>V446-P446</f>
        <v>379200</v>
      </c>
      <c r="X446" s="21">
        <f>W446*0.0169</f>
        <v>6408.48</v>
      </c>
      <c r="Y446" s="22">
        <v>6203.64</v>
      </c>
      <c r="Z446" s="20">
        <f>X446-Y446</f>
        <v>204.83999999999924</v>
      </c>
    </row>
    <row r="447" spans="1:26" ht="15">
      <c r="A447" t="s">
        <v>1715</v>
      </c>
      <c r="B447">
        <v>1</v>
      </c>
      <c r="C447" t="s">
        <v>1716</v>
      </c>
      <c r="D447" t="s">
        <v>1717</v>
      </c>
      <c r="F447" t="s">
        <v>1718</v>
      </c>
      <c r="G447" t="s">
        <v>31</v>
      </c>
      <c r="H447" t="s">
        <v>32</v>
      </c>
      <c r="I447" s="13" t="s">
        <v>304</v>
      </c>
      <c r="J447" t="s">
        <v>34</v>
      </c>
      <c r="K447" s="2">
        <v>0</v>
      </c>
      <c r="L447" t="s">
        <v>36</v>
      </c>
      <c r="M447" s="2">
        <v>25000</v>
      </c>
      <c r="O447" s="2">
        <v>0</v>
      </c>
      <c r="P447" s="14">
        <f>K447+M447+O447</f>
        <v>25000</v>
      </c>
      <c r="Q447" s="13" t="s">
        <v>1719</v>
      </c>
      <c r="R447" s="13" t="s">
        <v>1419</v>
      </c>
      <c r="S447" s="15">
        <v>0.13</v>
      </c>
      <c r="T447" s="16">
        <v>53300</v>
      </c>
      <c r="U447" s="16">
        <v>148700</v>
      </c>
      <c r="V447" s="24">
        <v>202000</v>
      </c>
      <c r="W447" s="17">
        <f>V447-P447</f>
        <v>177000</v>
      </c>
      <c r="X447" s="18">
        <f>W447*0.0169</f>
        <v>2991.2999999999997</v>
      </c>
      <c r="Y447" s="19">
        <v>3076.32</v>
      </c>
      <c r="Z447" s="20"/>
    </row>
    <row r="448" spans="1:26" ht="15">
      <c r="A448" t="s">
        <v>1720</v>
      </c>
      <c r="B448">
        <v>38</v>
      </c>
      <c r="C448" t="s">
        <v>231</v>
      </c>
      <c r="D448" t="s">
        <v>1721</v>
      </c>
      <c r="F448" t="s">
        <v>1722</v>
      </c>
      <c r="G448" t="s">
        <v>31</v>
      </c>
      <c r="H448" t="s">
        <v>32</v>
      </c>
      <c r="I448" s="13" t="s">
        <v>33</v>
      </c>
      <c r="J448" t="s">
        <v>34</v>
      </c>
      <c r="K448" s="2">
        <v>0</v>
      </c>
      <c r="M448" s="2">
        <v>0</v>
      </c>
      <c r="O448" s="2">
        <v>0</v>
      </c>
      <c r="P448" s="14">
        <f>K448+M448+O448</f>
        <v>0</v>
      </c>
      <c r="Q448" s="13" t="s">
        <v>44</v>
      </c>
      <c r="R448" s="13" t="s">
        <v>45</v>
      </c>
      <c r="S448" s="15">
        <v>1.9</v>
      </c>
      <c r="T448" s="16">
        <v>83400</v>
      </c>
      <c r="U448" s="16">
        <v>299500</v>
      </c>
      <c r="V448" s="24">
        <v>382900</v>
      </c>
      <c r="W448" s="17">
        <f>V448-P448</f>
        <v>382900</v>
      </c>
      <c r="X448" s="18">
        <f>W448*0.0169</f>
        <v>6471.009999999999</v>
      </c>
      <c r="Y448" s="19">
        <v>6489.24</v>
      </c>
      <c r="Z448" s="20"/>
    </row>
    <row r="449" spans="1:26" ht="15">
      <c r="A449" t="s">
        <v>1723</v>
      </c>
      <c r="B449">
        <v>8</v>
      </c>
      <c r="C449" t="s">
        <v>827</v>
      </c>
      <c r="D449" t="s">
        <v>1724</v>
      </c>
      <c r="F449" t="s">
        <v>1725</v>
      </c>
      <c r="G449" t="s">
        <v>31</v>
      </c>
      <c r="H449" t="s">
        <v>32</v>
      </c>
      <c r="I449" s="13" t="s">
        <v>33</v>
      </c>
      <c r="J449" t="s">
        <v>34</v>
      </c>
      <c r="K449" s="2">
        <v>0</v>
      </c>
      <c r="L449" t="s">
        <v>36</v>
      </c>
      <c r="M449" s="2">
        <v>25000</v>
      </c>
      <c r="O449" s="2">
        <v>0</v>
      </c>
      <c r="P449" s="14">
        <f>K449+M449+O449</f>
        <v>25000</v>
      </c>
      <c r="Q449" s="13" t="s">
        <v>44</v>
      </c>
      <c r="R449" s="13" t="s">
        <v>45</v>
      </c>
      <c r="S449" s="15">
        <v>11.5</v>
      </c>
      <c r="T449" s="16">
        <v>110700</v>
      </c>
      <c r="U449" s="16">
        <v>271200</v>
      </c>
      <c r="V449" s="24">
        <v>381900</v>
      </c>
      <c r="W449" s="17">
        <f>V449-P449</f>
        <v>356900</v>
      </c>
      <c r="X449" s="21">
        <f>W449*0.0169</f>
        <v>6031.61</v>
      </c>
      <c r="Y449" s="22">
        <v>5844.6</v>
      </c>
      <c r="Z449" s="20">
        <f>X449-Y449</f>
        <v>187.0099999999993</v>
      </c>
    </row>
    <row r="450" spans="1:26" ht="15">
      <c r="A450" t="s">
        <v>1726</v>
      </c>
      <c r="B450">
        <v>260</v>
      </c>
      <c r="C450" t="s">
        <v>62</v>
      </c>
      <c r="D450" t="s">
        <v>1727</v>
      </c>
      <c r="F450" t="s">
        <v>1728</v>
      </c>
      <c r="G450" t="s">
        <v>31</v>
      </c>
      <c r="H450" t="s">
        <v>32</v>
      </c>
      <c r="I450" s="13" t="s">
        <v>1650</v>
      </c>
      <c r="J450" t="s">
        <v>34</v>
      </c>
      <c r="K450" s="2">
        <v>0</v>
      </c>
      <c r="L450" t="s">
        <v>36</v>
      </c>
      <c r="M450" s="2">
        <v>25000</v>
      </c>
      <c r="O450" s="2">
        <v>0</v>
      </c>
      <c r="P450" s="14">
        <f>K450+M450+O450</f>
        <v>25000</v>
      </c>
      <c r="Q450" s="13" t="s">
        <v>44</v>
      </c>
      <c r="R450" s="13" t="s">
        <v>45</v>
      </c>
      <c r="S450" s="15">
        <v>1.2</v>
      </c>
      <c r="T450" s="16">
        <v>68400</v>
      </c>
      <c r="U450" s="16">
        <v>183300</v>
      </c>
      <c r="V450" s="24">
        <v>251700</v>
      </c>
      <c r="W450" s="17">
        <f>V450-P450</f>
        <v>226700</v>
      </c>
      <c r="X450" s="21">
        <f>W450*0.0169</f>
        <v>3831.2299999999996</v>
      </c>
      <c r="Y450" s="22">
        <v>3580.2</v>
      </c>
      <c r="Z450" s="20">
        <f>X450-Y450</f>
        <v>251.02999999999975</v>
      </c>
    </row>
    <row r="451" spans="1:26" ht="15">
      <c r="A451" t="s">
        <v>1729</v>
      </c>
      <c r="B451">
        <v>45</v>
      </c>
      <c r="C451" t="s">
        <v>214</v>
      </c>
      <c r="D451" t="s">
        <v>1730</v>
      </c>
      <c r="F451" t="s">
        <v>1731</v>
      </c>
      <c r="G451" t="s">
        <v>31</v>
      </c>
      <c r="H451" t="s">
        <v>32</v>
      </c>
      <c r="I451" s="13" t="s">
        <v>33</v>
      </c>
      <c r="J451" t="s">
        <v>34</v>
      </c>
      <c r="K451" s="2">
        <v>0</v>
      </c>
      <c r="L451" t="s">
        <v>36</v>
      </c>
      <c r="M451" s="2">
        <v>25000</v>
      </c>
      <c r="O451" s="2">
        <v>0</v>
      </c>
      <c r="P451" s="14">
        <f>K451+M451+O451</f>
        <v>25000</v>
      </c>
      <c r="Q451" s="13" t="s">
        <v>44</v>
      </c>
      <c r="R451" s="13" t="s">
        <v>45</v>
      </c>
      <c r="S451" s="15">
        <v>0.11000000000000001</v>
      </c>
      <c r="T451" s="16">
        <v>32600</v>
      </c>
      <c r="U451" s="16">
        <v>116300</v>
      </c>
      <c r="V451" s="24">
        <v>148900</v>
      </c>
      <c r="W451" s="17">
        <f>V451-P451</f>
        <v>123900</v>
      </c>
      <c r="X451" s="21">
        <f>W451*0.0169</f>
        <v>2093.91</v>
      </c>
      <c r="Y451" s="22">
        <v>2011.44</v>
      </c>
      <c r="Z451" s="20">
        <f>X451-Y451</f>
        <v>82.4699999999998</v>
      </c>
    </row>
    <row r="452" spans="1:26" ht="15">
      <c r="A452" t="s">
        <v>1732</v>
      </c>
      <c r="B452">
        <v>24</v>
      </c>
      <c r="C452" t="s">
        <v>136</v>
      </c>
      <c r="D452" t="s">
        <v>1733</v>
      </c>
      <c r="F452" t="s">
        <v>1734</v>
      </c>
      <c r="G452" t="s">
        <v>31</v>
      </c>
      <c r="H452" t="s">
        <v>32</v>
      </c>
      <c r="I452" s="13" t="s">
        <v>1735</v>
      </c>
      <c r="J452" t="s">
        <v>34</v>
      </c>
      <c r="K452" s="2">
        <v>0</v>
      </c>
      <c r="L452" t="s">
        <v>36</v>
      </c>
      <c r="M452" s="2">
        <v>25000</v>
      </c>
      <c r="O452" s="2">
        <v>0</v>
      </c>
      <c r="P452" s="14">
        <f>K452+M452+O452</f>
        <v>25000</v>
      </c>
      <c r="Q452" s="13" t="s">
        <v>44</v>
      </c>
      <c r="R452" s="13" t="s">
        <v>45</v>
      </c>
      <c r="S452" s="15">
        <v>0.47000000000000003</v>
      </c>
      <c r="T452" s="16">
        <v>52800</v>
      </c>
      <c r="U452" s="16">
        <v>187000</v>
      </c>
      <c r="V452" s="24">
        <v>239800</v>
      </c>
      <c r="W452" s="17">
        <f>V452-P452</f>
        <v>214800</v>
      </c>
      <c r="X452" s="21">
        <f>W452*0.0169</f>
        <v>3630.1199999999994</v>
      </c>
      <c r="Y452" s="22">
        <v>3302.76</v>
      </c>
      <c r="Z452" s="20">
        <f>X452-Y452</f>
        <v>327.3599999999992</v>
      </c>
    </row>
    <row r="453" spans="1:26" ht="15">
      <c r="A453" t="s">
        <v>1736</v>
      </c>
      <c r="B453">
        <v>209</v>
      </c>
      <c r="C453" t="s">
        <v>240</v>
      </c>
      <c r="D453" t="s">
        <v>1737</v>
      </c>
      <c r="F453" t="s">
        <v>1738</v>
      </c>
      <c r="G453" t="s">
        <v>31</v>
      </c>
      <c r="H453" t="s">
        <v>32</v>
      </c>
      <c r="I453" s="13" t="s">
        <v>33</v>
      </c>
      <c r="J453" t="s">
        <v>34</v>
      </c>
      <c r="K453" s="2">
        <v>0</v>
      </c>
      <c r="L453" t="s">
        <v>36</v>
      </c>
      <c r="M453" s="2">
        <v>25000</v>
      </c>
      <c r="O453" s="2">
        <v>0</v>
      </c>
      <c r="P453" s="14">
        <f>K453+M453+O453</f>
        <v>25000</v>
      </c>
      <c r="Q453" s="13" t="s">
        <v>44</v>
      </c>
      <c r="R453" s="13" t="s">
        <v>45</v>
      </c>
      <c r="S453" s="15">
        <v>0.16</v>
      </c>
      <c r="T453" s="16">
        <v>43600</v>
      </c>
      <c r="U453" s="16">
        <v>207700</v>
      </c>
      <c r="V453" s="24">
        <v>251300</v>
      </c>
      <c r="W453" s="17">
        <f>V453-P453</f>
        <v>226300</v>
      </c>
      <c r="X453" s="21">
        <f>W453*0.0169</f>
        <v>3824.47</v>
      </c>
      <c r="Y453" s="22">
        <v>3655.68</v>
      </c>
      <c r="Z453" s="20">
        <f>X453-Y453</f>
        <v>168.78999999999996</v>
      </c>
    </row>
    <row r="454" spans="1:26" ht="15">
      <c r="A454" t="s">
        <v>1739</v>
      </c>
      <c r="B454">
        <v>1494</v>
      </c>
      <c r="C454" t="s">
        <v>72</v>
      </c>
      <c r="D454" t="s">
        <v>1740</v>
      </c>
      <c r="F454" t="s">
        <v>1741</v>
      </c>
      <c r="G454" t="s">
        <v>31</v>
      </c>
      <c r="H454" t="s">
        <v>32</v>
      </c>
      <c r="I454" s="13" t="s">
        <v>1742</v>
      </c>
      <c r="J454" t="s">
        <v>34</v>
      </c>
      <c r="K454" s="2">
        <v>0</v>
      </c>
      <c r="L454" t="s">
        <v>36</v>
      </c>
      <c r="M454" s="2">
        <v>25000</v>
      </c>
      <c r="O454" s="2">
        <v>0</v>
      </c>
      <c r="P454" s="14">
        <f>K454+M454+O454</f>
        <v>25000</v>
      </c>
      <c r="Q454" s="13" t="s">
        <v>433</v>
      </c>
      <c r="R454" s="13" t="s">
        <v>434</v>
      </c>
      <c r="S454" s="15">
        <v>0.4</v>
      </c>
      <c r="T454" s="16">
        <v>130000</v>
      </c>
      <c r="U454" s="16">
        <v>271200</v>
      </c>
      <c r="V454" s="24">
        <v>401200</v>
      </c>
      <c r="W454" s="17">
        <f>V454-P454</f>
        <v>376200</v>
      </c>
      <c r="X454" s="21">
        <f>W454*0.0169</f>
        <v>6357.78</v>
      </c>
      <c r="Y454" s="22">
        <v>5814</v>
      </c>
      <c r="Z454" s="20">
        <f>X454-Y454</f>
        <v>543.7799999999997</v>
      </c>
    </row>
    <row r="455" spans="1:26" ht="15">
      <c r="A455" t="s">
        <v>1743</v>
      </c>
      <c r="B455">
        <v>955</v>
      </c>
      <c r="C455" t="s">
        <v>72</v>
      </c>
      <c r="D455" t="s">
        <v>1744</v>
      </c>
      <c r="F455" t="s">
        <v>1745</v>
      </c>
      <c r="G455" t="s">
        <v>31</v>
      </c>
      <c r="H455" t="s">
        <v>32</v>
      </c>
      <c r="I455" s="13" t="s">
        <v>1746</v>
      </c>
      <c r="J455" t="s">
        <v>34</v>
      </c>
      <c r="K455" s="2">
        <v>0</v>
      </c>
      <c r="L455" t="s">
        <v>35</v>
      </c>
      <c r="M455" s="2">
        <v>6000</v>
      </c>
      <c r="N455" t="s">
        <v>36</v>
      </c>
      <c r="O455" s="2">
        <v>25000</v>
      </c>
      <c r="P455" s="14">
        <f>K455+M455+O455</f>
        <v>31000</v>
      </c>
      <c r="Q455" s="13" t="s">
        <v>433</v>
      </c>
      <c r="R455" s="13" t="s">
        <v>434</v>
      </c>
      <c r="S455" s="15">
        <v>0.93</v>
      </c>
      <c r="T455" s="16">
        <v>113100</v>
      </c>
      <c r="U455" s="16">
        <v>902700</v>
      </c>
      <c r="V455" s="24">
        <v>1015800</v>
      </c>
      <c r="W455" s="17">
        <f>V455-P455</f>
        <v>984800</v>
      </c>
      <c r="X455" s="21">
        <f>W455*0.0169</f>
        <v>16643.12</v>
      </c>
      <c r="Y455" s="22">
        <v>15583.56</v>
      </c>
      <c r="Z455" s="20">
        <f>X455-Y455</f>
        <v>1059.5599999999995</v>
      </c>
    </row>
    <row r="456" spans="1:26" ht="15">
      <c r="A456" t="s">
        <v>1747</v>
      </c>
      <c r="B456">
        <v>97</v>
      </c>
      <c r="C456" t="s">
        <v>194</v>
      </c>
      <c r="D456" t="s">
        <v>1748</v>
      </c>
      <c r="E456" t="s">
        <v>1749</v>
      </c>
      <c r="F456" t="s">
        <v>1750</v>
      </c>
      <c r="G456" t="s">
        <v>31</v>
      </c>
      <c r="H456" t="s">
        <v>32</v>
      </c>
      <c r="I456" s="13" t="s">
        <v>1751</v>
      </c>
      <c r="J456" t="s">
        <v>34</v>
      </c>
      <c r="K456" s="2">
        <v>0</v>
      </c>
      <c r="L456" t="s">
        <v>116</v>
      </c>
      <c r="M456" s="2">
        <v>6000</v>
      </c>
      <c r="N456" t="s">
        <v>36</v>
      </c>
      <c r="O456" s="2">
        <v>25000</v>
      </c>
      <c r="P456" s="14">
        <f>K456+M456+O456</f>
        <v>31000</v>
      </c>
      <c r="Q456" s="13" t="s">
        <v>44</v>
      </c>
      <c r="R456" s="13" t="s">
        <v>45</v>
      </c>
      <c r="S456" s="15">
        <v>0.09</v>
      </c>
      <c r="T456" s="16">
        <v>40900</v>
      </c>
      <c r="U456" s="16">
        <v>107800</v>
      </c>
      <c r="V456" s="24">
        <v>148700</v>
      </c>
      <c r="W456" s="17">
        <f>V456-P456</f>
        <v>117700</v>
      </c>
      <c r="X456" s="21">
        <f>W456*0.0169</f>
        <v>1989.1299999999999</v>
      </c>
      <c r="Y456" s="22">
        <v>1709.52</v>
      </c>
      <c r="Z456" s="20">
        <f>X456-Y456</f>
        <v>279.6099999999999</v>
      </c>
    </row>
    <row r="457" spans="1:26" ht="15">
      <c r="A457" t="s">
        <v>1752</v>
      </c>
      <c r="B457">
        <v>69</v>
      </c>
      <c r="C457" t="s">
        <v>40</v>
      </c>
      <c r="D457" t="s">
        <v>1753</v>
      </c>
      <c r="F457" t="s">
        <v>1754</v>
      </c>
      <c r="G457" t="s">
        <v>31</v>
      </c>
      <c r="H457" t="s">
        <v>32</v>
      </c>
      <c r="I457" s="13" t="s">
        <v>33</v>
      </c>
      <c r="J457" t="s">
        <v>34</v>
      </c>
      <c r="K457" s="2">
        <v>0</v>
      </c>
      <c r="L457" t="s">
        <v>116</v>
      </c>
      <c r="M457" s="2">
        <v>6000</v>
      </c>
      <c r="N457" t="s">
        <v>36</v>
      </c>
      <c r="O457" s="2">
        <v>25000</v>
      </c>
      <c r="P457" s="14">
        <f>K457+M457+O457</f>
        <v>31000</v>
      </c>
      <c r="Q457" s="13" t="s">
        <v>44</v>
      </c>
      <c r="R457" s="13" t="s">
        <v>45</v>
      </c>
      <c r="S457" s="15">
        <v>0.26</v>
      </c>
      <c r="T457" s="16">
        <v>45800</v>
      </c>
      <c r="U457" s="16">
        <v>212400</v>
      </c>
      <c r="V457" s="24">
        <v>258200</v>
      </c>
      <c r="W457" s="17">
        <f>V457-P457</f>
        <v>227200</v>
      </c>
      <c r="X457" s="21">
        <f>W457*0.0169</f>
        <v>3839.68</v>
      </c>
      <c r="Y457" s="22">
        <v>3651.6</v>
      </c>
      <c r="Z457" s="20">
        <f>X457-Y457</f>
        <v>188.07999999999993</v>
      </c>
    </row>
    <row r="458" spans="1:26" ht="15">
      <c r="A458" t="s">
        <v>1755</v>
      </c>
      <c r="B458">
        <v>7</v>
      </c>
      <c r="C458" t="s">
        <v>101</v>
      </c>
      <c r="D458" t="s">
        <v>1756</v>
      </c>
      <c r="F458" t="s">
        <v>1757</v>
      </c>
      <c r="G458" t="s">
        <v>31</v>
      </c>
      <c r="H458" t="s">
        <v>32</v>
      </c>
      <c r="I458" s="13" t="s">
        <v>33</v>
      </c>
      <c r="J458" t="s">
        <v>34</v>
      </c>
      <c r="K458" s="2">
        <v>0</v>
      </c>
      <c r="L458" t="s">
        <v>36</v>
      </c>
      <c r="M458" s="2">
        <v>25000</v>
      </c>
      <c r="O458" s="2">
        <v>0</v>
      </c>
      <c r="P458" s="14">
        <f>K458+M458+O458</f>
        <v>25000</v>
      </c>
      <c r="Q458" s="13" t="s">
        <v>44</v>
      </c>
      <c r="R458" s="13" t="s">
        <v>45</v>
      </c>
      <c r="S458" s="15">
        <v>0.37</v>
      </c>
      <c r="T458" s="16">
        <v>80000</v>
      </c>
      <c r="U458" s="16">
        <v>344900</v>
      </c>
      <c r="V458" s="24">
        <v>424900</v>
      </c>
      <c r="W458" s="17">
        <f>V458-P458</f>
        <v>399900</v>
      </c>
      <c r="X458" s="21">
        <f>W458*0.0169</f>
        <v>6758.3099999999995</v>
      </c>
      <c r="Y458" s="22">
        <v>6570.84</v>
      </c>
      <c r="Z458" s="20">
        <f>X458-Y458</f>
        <v>187.46999999999935</v>
      </c>
    </row>
    <row r="459" spans="1:26" ht="15">
      <c r="A459" t="s">
        <v>1758</v>
      </c>
      <c r="B459">
        <v>429</v>
      </c>
      <c r="C459" t="s">
        <v>62</v>
      </c>
      <c r="D459" t="s">
        <v>1759</v>
      </c>
      <c r="F459" t="s">
        <v>1760</v>
      </c>
      <c r="G459" t="s">
        <v>31</v>
      </c>
      <c r="H459" t="s">
        <v>32</v>
      </c>
      <c r="I459" s="13" t="s">
        <v>1761</v>
      </c>
      <c r="J459" t="s">
        <v>34</v>
      </c>
      <c r="K459" s="2">
        <v>0</v>
      </c>
      <c r="L459" t="s">
        <v>36</v>
      </c>
      <c r="M459" s="2">
        <v>25000</v>
      </c>
      <c r="O459" s="2">
        <v>0</v>
      </c>
      <c r="P459" s="14">
        <f>K459+M459+O459</f>
        <v>25000</v>
      </c>
      <c r="Q459" s="13" t="s">
        <v>44</v>
      </c>
      <c r="R459" s="13" t="s">
        <v>45</v>
      </c>
      <c r="S459" s="15">
        <v>0.12</v>
      </c>
      <c r="T459" s="16">
        <v>51700</v>
      </c>
      <c r="U459" s="16">
        <v>189500</v>
      </c>
      <c r="V459" s="24">
        <v>241200</v>
      </c>
      <c r="W459" s="17">
        <f>V459-P459</f>
        <v>216200</v>
      </c>
      <c r="X459" s="21">
        <f>W459*0.0169</f>
        <v>3653.7799999999997</v>
      </c>
      <c r="Y459" s="22">
        <v>3357.84</v>
      </c>
      <c r="Z459" s="20">
        <f>X459-Y459</f>
        <v>295.9399999999996</v>
      </c>
    </row>
    <row r="460" spans="1:26" ht="15">
      <c r="A460" t="s">
        <v>1762</v>
      </c>
      <c r="B460">
        <v>17</v>
      </c>
      <c r="C460" t="s">
        <v>399</v>
      </c>
      <c r="D460" t="s">
        <v>1763</v>
      </c>
      <c r="F460" t="s">
        <v>1764</v>
      </c>
      <c r="G460" t="s">
        <v>31</v>
      </c>
      <c r="H460" t="s">
        <v>32</v>
      </c>
      <c r="I460" s="13" t="s">
        <v>229</v>
      </c>
      <c r="J460" t="s">
        <v>34</v>
      </c>
      <c r="K460" s="2">
        <v>0</v>
      </c>
      <c r="L460" t="s">
        <v>36</v>
      </c>
      <c r="M460" s="2">
        <v>25000</v>
      </c>
      <c r="O460" s="2">
        <v>0</v>
      </c>
      <c r="P460" s="14">
        <f>K460+M460+O460</f>
        <v>25000</v>
      </c>
      <c r="Q460" s="13" t="s">
        <v>44</v>
      </c>
      <c r="R460" s="13" t="s">
        <v>45</v>
      </c>
      <c r="S460" s="15">
        <v>3.3</v>
      </c>
      <c r="T460" s="16">
        <v>77513</v>
      </c>
      <c r="U460" s="16">
        <v>397800</v>
      </c>
      <c r="V460" s="24">
        <v>475313</v>
      </c>
      <c r="W460" s="17">
        <f>V460-P460</f>
        <v>450313</v>
      </c>
      <c r="X460" s="21">
        <f>W460*0.0169</f>
        <v>7610.289699999999</v>
      </c>
      <c r="Y460" s="22">
        <v>7380.72</v>
      </c>
      <c r="Z460" s="20">
        <f>X460-Y460</f>
        <v>229.5696999999991</v>
      </c>
    </row>
    <row r="461" spans="1:26" ht="15">
      <c r="A461" t="s">
        <v>1765</v>
      </c>
      <c r="B461">
        <v>990</v>
      </c>
      <c r="C461" t="s">
        <v>97</v>
      </c>
      <c r="D461" t="s">
        <v>1766</v>
      </c>
      <c r="E461" t="s">
        <v>1767</v>
      </c>
      <c r="F461" t="s">
        <v>1768</v>
      </c>
      <c r="G461" t="s">
        <v>31</v>
      </c>
      <c r="H461" t="s">
        <v>32</v>
      </c>
      <c r="I461" s="13" t="s">
        <v>33</v>
      </c>
      <c r="J461" t="s">
        <v>34</v>
      </c>
      <c r="K461" s="2">
        <v>0</v>
      </c>
      <c r="L461" t="s">
        <v>36</v>
      </c>
      <c r="M461" s="2">
        <v>25000</v>
      </c>
      <c r="O461" s="2">
        <v>0</v>
      </c>
      <c r="P461" s="14">
        <f>K461+M461+O461</f>
        <v>25000</v>
      </c>
      <c r="Q461" s="13" t="s">
        <v>44</v>
      </c>
      <c r="R461" s="13" t="s">
        <v>45</v>
      </c>
      <c r="S461" s="15">
        <v>0.32</v>
      </c>
      <c r="T461" s="16">
        <v>65000</v>
      </c>
      <c r="U461" s="16">
        <v>351900</v>
      </c>
      <c r="V461" s="24">
        <v>416900</v>
      </c>
      <c r="W461" s="17">
        <f>V461-P461</f>
        <v>391900</v>
      </c>
      <c r="X461" s="21">
        <f>W461*0.0169</f>
        <v>6623.11</v>
      </c>
      <c r="Y461" s="22">
        <v>6056.76</v>
      </c>
      <c r="Z461" s="20">
        <f>X461-Y461</f>
        <v>566.3499999999995</v>
      </c>
    </row>
    <row r="462" spans="1:26" ht="15">
      <c r="A462" t="s">
        <v>1769</v>
      </c>
      <c r="B462">
        <v>34</v>
      </c>
      <c r="C462" t="s">
        <v>1770</v>
      </c>
      <c r="D462" t="s">
        <v>1771</v>
      </c>
      <c r="F462" t="s">
        <v>1772</v>
      </c>
      <c r="G462" t="s">
        <v>31</v>
      </c>
      <c r="H462" t="s">
        <v>32</v>
      </c>
      <c r="I462" s="13" t="s">
        <v>33</v>
      </c>
      <c r="J462" t="s">
        <v>34</v>
      </c>
      <c r="K462" s="2">
        <v>0</v>
      </c>
      <c r="L462" t="s">
        <v>36</v>
      </c>
      <c r="M462" s="2">
        <v>25000</v>
      </c>
      <c r="O462" s="2">
        <v>0</v>
      </c>
      <c r="P462" s="14">
        <f>K462+M462+O462</f>
        <v>25000</v>
      </c>
      <c r="Q462" s="13" t="s">
        <v>44</v>
      </c>
      <c r="R462" s="13" t="s">
        <v>45</v>
      </c>
      <c r="S462" s="15">
        <v>0.09</v>
      </c>
      <c r="T462" s="16">
        <v>40900</v>
      </c>
      <c r="U462" s="16">
        <v>126100</v>
      </c>
      <c r="V462" s="24">
        <v>167000</v>
      </c>
      <c r="W462" s="17">
        <f>V462-P462</f>
        <v>142000</v>
      </c>
      <c r="X462" s="21">
        <f>W462*0.0169</f>
        <v>2399.7999999999997</v>
      </c>
      <c r="Y462" s="22">
        <v>2152.2</v>
      </c>
      <c r="Z462" s="20">
        <f>X462-Y462</f>
        <v>247.5999999999999</v>
      </c>
    </row>
    <row r="463" spans="1:26" ht="15">
      <c r="A463" t="s">
        <v>1773</v>
      </c>
      <c r="B463">
        <v>1550</v>
      </c>
      <c r="C463" t="s">
        <v>72</v>
      </c>
      <c r="D463" t="s">
        <v>1774</v>
      </c>
      <c r="F463" t="s">
        <v>1775</v>
      </c>
      <c r="G463" t="s">
        <v>31</v>
      </c>
      <c r="H463" t="s">
        <v>32</v>
      </c>
      <c r="I463" s="13" t="s">
        <v>687</v>
      </c>
      <c r="J463" t="s">
        <v>34</v>
      </c>
      <c r="K463" s="2">
        <v>0</v>
      </c>
      <c r="L463" t="s">
        <v>36</v>
      </c>
      <c r="M463" s="2">
        <v>25000</v>
      </c>
      <c r="O463" s="2">
        <v>0</v>
      </c>
      <c r="P463" s="14">
        <f>K463+M463+O463</f>
        <v>25000</v>
      </c>
      <c r="Q463" s="13" t="s">
        <v>44</v>
      </c>
      <c r="R463" s="13" t="s">
        <v>45</v>
      </c>
      <c r="S463" s="15">
        <v>0.85</v>
      </c>
      <c r="T463" s="16">
        <v>142400</v>
      </c>
      <c r="U463" s="16">
        <v>224000</v>
      </c>
      <c r="V463" s="24">
        <v>366400</v>
      </c>
      <c r="W463" s="17">
        <f>V463-P463</f>
        <v>341400</v>
      </c>
      <c r="X463" s="21">
        <f>W463*0.0169</f>
        <v>5769.66</v>
      </c>
      <c r="Y463" s="22">
        <v>5153.04</v>
      </c>
      <c r="Z463" s="20">
        <f>X463-Y463</f>
        <v>616.6199999999999</v>
      </c>
    </row>
    <row r="464" spans="1:26" ht="15">
      <c r="A464" t="s">
        <v>1776</v>
      </c>
      <c r="B464">
        <v>77</v>
      </c>
      <c r="C464" t="s">
        <v>346</v>
      </c>
      <c r="D464" t="s">
        <v>1777</v>
      </c>
      <c r="F464" t="s">
        <v>1778</v>
      </c>
      <c r="G464" t="s">
        <v>31</v>
      </c>
      <c r="H464" t="s">
        <v>32</v>
      </c>
      <c r="I464" s="13" t="s">
        <v>33</v>
      </c>
      <c r="J464" t="s">
        <v>34</v>
      </c>
      <c r="K464" s="2">
        <v>0</v>
      </c>
      <c r="L464" t="s">
        <v>36</v>
      </c>
      <c r="M464" s="2">
        <v>25000</v>
      </c>
      <c r="O464" s="2">
        <v>0</v>
      </c>
      <c r="P464" s="14">
        <f>K464+M464+O464</f>
        <v>25000</v>
      </c>
      <c r="Q464" s="13" t="s">
        <v>44</v>
      </c>
      <c r="R464" s="13" t="s">
        <v>45</v>
      </c>
      <c r="S464" s="15">
        <v>0.13999999999999999</v>
      </c>
      <c r="T464" s="16">
        <v>53600</v>
      </c>
      <c r="U464" s="16">
        <v>214100</v>
      </c>
      <c r="V464" s="24">
        <v>267700</v>
      </c>
      <c r="W464" s="17">
        <f>V464-P464</f>
        <v>242700</v>
      </c>
      <c r="X464" s="21">
        <f>W464*0.0169</f>
        <v>4101.629999999999</v>
      </c>
      <c r="Y464" s="22">
        <v>3588.36</v>
      </c>
      <c r="Z464" s="20">
        <f>X464-Y464</f>
        <v>513.2699999999991</v>
      </c>
    </row>
    <row r="465" spans="1:26" ht="15">
      <c r="A465" t="s">
        <v>1779</v>
      </c>
      <c r="B465">
        <v>21</v>
      </c>
      <c r="C465" t="s">
        <v>62</v>
      </c>
      <c r="D465" t="s">
        <v>1780</v>
      </c>
      <c r="F465" t="s">
        <v>1781</v>
      </c>
      <c r="G465" t="s">
        <v>31</v>
      </c>
      <c r="H465" t="s">
        <v>32</v>
      </c>
      <c r="I465" s="13" t="s">
        <v>33</v>
      </c>
      <c r="J465" t="s">
        <v>34</v>
      </c>
      <c r="K465" s="2">
        <v>0</v>
      </c>
      <c r="L465" t="s">
        <v>36</v>
      </c>
      <c r="M465" s="2">
        <v>25000</v>
      </c>
      <c r="O465" s="2">
        <v>0</v>
      </c>
      <c r="P465" s="14">
        <f>K465+M465+O465</f>
        <v>25000</v>
      </c>
      <c r="Q465" s="13" t="s">
        <v>44</v>
      </c>
      <c r="R465" s="13" t="s">
        <v>45</v>
      </c>
      <c r="S465" s="15">
        <v>0.13</v>
      </c>
      <c r="T465" s="16">
        <v>52700</v>
      </c>
      <c r="U465" s="16">
        <v>191200</v>
      </c>
      <c r="V465" s="24">
        <v>243900</v>
      </c>
      <c r="W465" s="17">
        <f>V465-P465</f>
        <v>218900</v>
      </c>
      <c r="X465" s="21">
        <f>W465*0.0169</f>
        <v>3699.41</v>
      </c>
      <c r="Y465" s="22">
        <v>3433.32</v>
      </c>
      <c r="Z465" s="20">
        <f>X465-Y465</f>
        <v>266.0899999999997</v>
      </c>
    </row>
    <row r="466" spans="1:26" ht="15">
      <c r="A466" t="s">
        <v>1782</v>
      </c>
      <c r="B466">
        <v>13</v>
      </c>
      <c r="C466" t="s">
        <v>1227</v>
      </c>
      <c r="D466" t="s">
        <v>1783</v>
      </c>
      <c r="F466" t="s">
        <v>1784</v>
      </c>
      <c r="G466" t="s">
        <v>31</v>
      </c>
      <c r="H466" t="s">
        <v>32</v>
      </c>
      <c r="I466" s="13" t="s">
        <v>1525</v>
      </c>
      <c r="J466" t="s">
        <v>34</v>
      </c>
      <c r="K466" s="2">
        <v>0</v>
      </c>
      <c r="L466" t="s">
        <v>36</v>
      </c>
      <c r="M466" s="2">
        <v>25000</v>
      </c>
      <c r="O466" s="2">
        <v>0</v>
      </c>
      <c r="P466" s="14">
        <f>K466+M466+O466</f>
        <v>25000</v>
      </c>
      <c r="Q466" s="13" t="s">
        <v>44</v>
      </c>
      <c r="R466" s="13" t="s">
        <v>45</v>
      </c>
      <c r="S466" s="15">
        <v>0.13999999999999999</v>
      </c>
      <c r="T466" s="16">
        <v>53600</v>
      </c>
      <c r="U466" s="16">
        <v>153100</v>
      </c>
      <c r="V466" s="24">
        <v>206700</v>
      </c>
      <c r="W466" s="17">
        <f>V466-P466</f>
        <v>181700</v>
      </c>
      <c r="X466" s="21">
        <f>W466*0.0169</f>
        <v>3070.7299999999996</v>
      </c>
      <c r="Y466" s="22">
        <v>2847.84</v>
      </c>
      <c r="Z466" s="20">
        <f>X466-Y466</f>
        <v>222.88999999999942</v>
      </c>
    </row>
    <row r="467" spans="1:26" ht="15">
      <c r="A467" t="s">
        <v>1785</v>
      </c>
      <c r="B467">
        <v>5</v>
      </c>
      <c r="C467" t="s">
        <v>486</v>
      </c>
      <c r="D467" t="s">
        <v>1786</v>
      </c>
      <c r="F467" t="s">
        <v>1787</v>
      </c>
      <c r="G467" t="s">
        <v>31</v>
      </c>
      <c r="H467" t="s">
        <v>32</v>
      </c>
      <c r="I467" s="13" t="s">
        <v>33</v>
      </c>
      <c r="J467" t="s">
        <v>34</v>
      </c>
      <c r="K467" s="2">
        <v>0</v>
      </c>
      <c r="L467" t="s">
        <v>36</v>
      </c>
      <c r="M467" s="2">
        <v>25000</v>
      </c>
      <c r="O467" s="2">
        <v>0</v>
      </c>
      <c r="P467" s="14">
        <f>K467+M467+O467</f>
        <v>25000</v>
      </c>
      <c r="Q467" s="13" t="s">
        <v>44</v>
      </c>
      <c r="R467" s="13" t="s">
        <v>45</v>
      </c>
      <c r="S467" s="15">
        <v>0.3</v>
      </c>
      <c r="T467" s="16">
        <v>50800</v>
      </c>
      <c r="U467" s="16">
        <v>115600</v>
      </c>
      <c r="V467" s="24">
        <v>166400</v>
      </c>
      <c r="W467" s="17">
        <f>V467-P467</f>
        <v>141400</v>
      </c>
      <c r="X467" s="18">
        <f>W467*0.0169</f>
        <v>2389.66</v>
      </c>
      <c r="Y467" s="19">
        <v>2411.28</v>
      </c>
      <c r="Z467" s="20"/>
    </row>
    <row r="468" spans="1:26" ht="15">
      <c r="A468" t="s">
        <v>1788</v>
      </c>
      <c r="B468">
        <v>191</v>
      </c>
      <c r="C468" t="s">
        <v>97</v>
      </c>
      <c r="D468" t="s">
        <v>1789</v>
      </c>
      <c r="F468" t="s">
        <v>1790</v>
      </c>
      <c r="G468" t="s">
        <v>31</v>
      </c>
      <c r="H468" t="s">
        <v>32</v>
      </c>
      <c r="I468" s="13" t="s">
        <v>33</v>
      </c>
      <c r="J468" t="s">
        <v>34</v>
      </c>
      <c r="K468" s="2">
        <v>0</v>
      </c>
      <c r="L468" t="s">
        <v>36</v>
      </c>
      <c r="M468" s="2">
        <v>25000</v>
      </c>
      <c r="O468" s="2">
        <v>0</v>
      </c>
      <c r="P468" s="14">
        <f>K468+M468+O468</f>
        <v>25000</v>
      </c>
      <c r="Q468" s="13" t="s">
        <v>44</v>
      </c>
      <c r="R468" s="13" t="s">
        <v>45</v>
      </c>
      <c r="S468" s="15">
        <v>0.3110998622589532</v>
      </c>
      <c r="T468" s="16">
        <v>64900</v>
      </c>
      <c r="U468" s="16">
        <v>221700</v>
      </c>
      <c r="V468" s="24">
        <v>286600</v>
      </c>
      <c r="W468" s="17">
        <f>V468-P468</f>
        <v>261600</v>
      </c>
      <c r="X468" s="21">
        <f>W468*0.0169</f>
        <v>4421.04</v>
      </c>
      <c r="Y468" s="22">
        <v>4226.88</v>
      </c>
      <c r="Z468" s="20">
        <f>X468-Y468</f>
        <v>194.15999999999985</v>
      </c>
    </row>
    <row r="469" spans="1:26" ht="15">
      <c r="A469" t="s">
        <v>1791</v>
      </c>
      <c r="B469">
        <v>504</v>
      </c>
      <c r="C469" t="s">
        <v>62</v>
      </c>
      <c r="D469" t="s">
        <v>1792</v>
      </c>
      <c r="E469" t="s">
        <v>1793</v>
      </c>
      <c r="F469" t="s">
        <v>1794</v>
      </c>
      <c r="G469" t="s">
        <v>31</v>
      </c>
      <c r="H469" t="s">
        <v>32</v>
      </c>
      <c r="I469" s="13" t="s">
        <v>1795</v>
      </c>
      <c r="J469" t="s">
        <v>34</v>
      </c>
      <c r="K469" s="2">
        <v>0</v>
      </c>
      <c r="L469" t="s">
        <v>36</v>
      </c>
      <c r="M469" s="2">
        <v>25000</v>
      </c>
      <c r="N469" t="s">
        <v>35</v>
      </c>
      <c r="O469" s="2">
        <v>6000</v>
      </c>
      <c r="P469" s="14">
        <f>K469+M469+O469</f>
        <v>31000</v>
      </c>
      <c r="Q469" s="13" t="s">
        <v>44</v>
      </c>
      <c r="R469" s="13" t="s">
        <v>45</v>
      </c>
      <c r="S469" s="15">
        <v>0.16</v>
      </c>
      <c r="T469" s="16">
        <v>28500</v>
      </c>
      <c r="U469" s="16">
        <v>120700</v>
      </c>
      <c r="V469" s="24">
        <v>149200</v>
      </c>
      <c r="W469" s="17">
        <f>V469-P469</f>
        <v>118200</v>
      </c>
      <c r="X469" s="21">
        <f>W469*0.0169</f>
        <v>1997.5799999999997</v>
      </c>
      <c r="Y469" s="22">
        <v>1750.32</v>
      </c>
      <c r="Z469" s="20">
        <f>X469-Y469</f>
        <v>247.25999999999976</v>
      </c>
    </row>
    <row r="470" spans="1:26" ht="15">
      <c r="A470" t="s">
        <v>1796</v>
      </c>
      <c r="B470">
        <v>2</v>
      </c>
      <c r="C470" t="s">
        <v>189</v>
      </c>
      <c r="D470" t="s">
        <v>1797</v>
      </c>
      <c r="F470" t="s">
        <v>1798</v>
      </c>
      <c r="G470" t="s">
        <v>31</v>
      </c>
      <c r="H470" t="s">
        <v>32</v>
      </c>
      <c r="I470" s="13" t="s">
        <v>192</v>
      </c>
      <c r="J470" t="s">
        <v>34</v>
      </c>
      <c r="K470" s="2">
        <v>0</v>
      </c>
      <c r="L470" t="s">
        <v>35</v>
      </c>
      <c r="M470" s="2">
        <v>6000</v>
      </c>
      <c r="N470" t="s">
        <v>36</v>
      </c>
      <c r="O470" s="2">
        <v>25000</v>
      </c>
      <c r="P470" s="14">
        <f>K470+M470+O470</f>
        <v>31000</v>
      </c>
      <c r="Q470" s="13" t="s">
        <v>217</v>
      </c>
      <c r="R470" s="13" t="s">
        <v>218</v>
      </c>
      <c r="S470" s="15">
        <v>0.16</v>
      </c>
      <c r="T470" s="16">
        <v>35700</v>
      </c>
      <c r="U470" s="16">
        <v>219500</v>
      </c>
      <c r="V470" s="24">
        <v>255200</v>
      </c>
      <c r="W470" s="17">
        <f>V470-P470</f>
        <v>224200</v>
      </c>
      <c r="X470" s="21">
        <f>W470*0.0169</f>
        <v>3788.9799999999996</v>
      </c>
      <c r="Y470" s="22">
        <v>3331.32</v>
      </c>
      <c r="Z470" s="20">
        <f>X470-Y470</f>
        <v>457.6599999999994</v>
      </c>
    </row>
    <row r="471" spans="1:26" ht="15">
      <c r="A471" t="s">
        <v>1799</v>
      </c>
      <c r="B471">
        <v>3</v>
      </c>
      <c r="C471" t="s">
        <v>1800</v>
      </c>
      <c r="D471" t="s">
        <v>1801</v>
      </c>
      <c r="F471" t="s">
        <v>1802</v>
      </c>
      <c r="G471" t="s">
        <v>31</v>
      </c>
      <c r="H471" t="s">
        <v>32</v>
      </c>
      <c r="I471" s="13" t="s">
        <v>33</v>
      </c>
      <c r="J471" t="s">
        <v>34</v>
      </c>
      <c r="K471" s="2">
        <v>0</v>
      </c>
      <c r="L471" t="s">
        <v>36</v>
      </c>
      <c r="M471" s="2">
        <v>25000</v>
      </c>
      <c r="N471" t="s">
        <v>116</v>
      </c>
      <c r="O471" s="2">
        <v>6000</v>
      </c>
      <c r="P471" s="14">
        <f>K471+M471+O471</f>
        <v>31000</v>
      </c>
      <c r="Q471" s="13" t="s">
        <v>44</v>
      </c>
      <c r="R471" s="13" t="s">
        <v>45</v>
      </c>
      <c r="S471" s="15">
        <v>2.77</v>
      </c>
      <c r="T471" s="16">
        <v>65400</v>
      </c>
      <c r="U471" s="16">
        <v>387400</v>
      </c>
      <c r="V471" s="24">
        <v>452800</v>
      </c>
      <c r="W471" s="17">
        <f>V471-P471</f>
        <v>421800</v>
      </c>
      <c r="X471" s="21">
        <f>W471*0.0169</f>
        <v>7128.419999999999</v>
      </c>
      <c r="Y471" s="22">
        <v>6931.92</v>
      </c>
      <c r="Z471" s="20">
        <f>X471-Y471</f>
        <v>196.4999999999991</v>
      </c>
    </row>
    <row r="472" spans="1:26" ht="15">
      <c r="A472" t="s">
        <v>1803</v>
      </c>
      <c r="B472">
        <v>696</v>
      </c>
      <c r="C472" t="s">
        <v>62</v>
      </c>
      <c r="D472" t="s">
        <v>1804</v>
      </c>
      <c r="F472" t="s">
        <v>1805</v>
      </c>
      <c r="G472" t="s">
        <v>31</v>
      </c>
      <c r="H472" t="s">
        <v>32</v>
      </c>
      <c r="I472" s="13" t="s">
        <v>33</v>
      </c>
      <c r="J472" t="s">
        <v>34</v>
      </c>
      <c r="K472" s="2">
        <v>0</v>
      </c>
      <c r="L472" t="s">
        <v>36</v>
      </c>
      <c r="M472" s="2">
        <v>25000</v>
      </c>
      <c r="O472" s="2">
        <v>0</v>
      </c>
      <c r="P472" s="14">
        <f>K472+M472+O472</f>
        <v>25000</v>
      </c>
      <c r="Q472" s="13" t="s">
        <v>1806</v>
      </c>
      <c r="R472" s="13" t="s">
        <v>1807</v>
      </c>
      <c r="S472" s="15">
        <v>1</v>
      </c>
      <c r="T472" s="16">
        <v>102900</v>
      </c>
      <c r="U472" s="16">
        <v>359600</v>
      </c>
      <c r="V472" s="24">
        <v>462500</v>
      </c>
      <c r="W472" s="17">
        <f>V472-P472</f>
        <v>437500</v>
      </c>
      <c r="X472" s="18">
        <f>W472*0.0169</f>
        <v>7393.749999999999</v>
      </c>
      <c r="Y472" s="19">
        <v>7507.2</v>
      </c>
      <c r="Z472" s="20"/>
    </row>
    <row r="473" spans="1:26" ht="15">
      <c r="A473" t="s">
        <v>1808</v>
      </c>
      <c r="B473">
        <v>937</v>
      </c>
      <c r="C473" t="s">
        <v>97</v>
      </c>
      <c r="D473" t="s">
        <v>1809</v>
      </c>
      <c r="F473" t="s">
        <v>1810</v>
      </c>
      <c r="G473" t="s">
        <v>31</v>
      </c>
      <c r="H473" t="s">
        <v>32</v>
      </c>
      <c r="I473" s="13" t="s">
        <v>33</v>
      </c>
      <c r="J473" t="s">
        <v>34</v>
      </c>
      <c r="K473" s="2">
        <v>0</v>
      </c>
      <c r="L473" t="s">
        <v>36</v>
      </c>
      <c r="M473" s="2">
        <v>25000</v>
      </c>
      <c r="O473" s="2">
        <v>0</v>
      </c>
      <c r="P473" s="14">
        <f>K473+M473+O473</f>
        <v>25000</v>
      </c>
      <c r="Q473" s="13" t="s">
        <v>44</v>
      </c>
      <c r="R473" s="13" t="s">
        <v>45</v>
      </c>
      <c r="S473" s="15">
        <v>0.27</v>
      </c>
      <c r="T473" s="16">
        <v>98700</v>
      </c>
      <c r="U473" s="16">
        <v>527400</v>
      </c>
      <c r="V473" s="24">
        <v>626100</v>
      </c>
      <c r="W473" s="17">
        <f>V473-P473</f>
        <v>601100</v>
      </c>
      <c r="X473" s="21">
        <f>W473*0.0169</f>
        <v>10158.589999999998</v>
      </c>
      <c r="Y473" s="22">
        <v>8988.24</v>
      </c>
      <c r="Z473" s="20">
        <f>X473-Y473</f>
        <v>1170.3499999999985</v>
      </c>
    </row>
    <row r="474" spans="1:26" ht="15">
      <c r="A474" t="s">
        <v>1811</v>
      </c>
      <c r="B474">
        <v>9</v>
      </c>
      <c r="C474" t="s">
        <v>132</v>
      </c>
      <c r="D474" t="s">
        <v>1812</v>
      </c>
      <c r="F474" t="s">
        <v>1813</v>
      </c>
      <c r="G474" t="s">
        <v>31</v>
      </c>
      <c r="H474" t="s">
        <v>32</v>
      </c>
      <c r="I474" s="13" t="s">
        <v>33</v>
      </c>
      <c r="J474" t="s">
        <v>34</v>
      </c>
      <c r="K474" s="2">
        <v>0</v>
      </c>
      <c r="L474" t="s">
        <v>36</v>
      </c>
      <c r="M474" s="2">
        <v>25000</v>
      </c>
      <c r="O474" s="2">
        <v>0</v>
      </c>
      <c r="P474" s="14">
        <f>K474+M474+O474</f>
        <v>25000</v>
      </c>
      <c r="Q474" s="13" t="s">
        <v>44</v>
      </c>
      <c r="R474" s="13" t="s">
        <v>45</v>
      </c>
      <c r="S474" s="15">
        <v>0.299</v>
      </c>
      <c r="T474" s="16">
        <v>196400</v>
      </c>
      <c r="U474" s="16">
        <v>369400</v>
      </c>
      <c r="V474" s="24">
        <v>565800</v>
      </c>
      <c r="W474" s="17">
        <f>V474-P474</f>
        <v>540800</v>
      </c>
      <c r="X474" s="21">
        <f>W474*0.0169</f>
        <v>9139.519999999999</v>
      </c>
      <c r="Y474" s="22">
        <v>8498.64</v>
      </c>
      <c r="Z474" s="20">
        <f>X474-Y474</f>
        <v>640.8799999999992</v>
      </c>
    </row>
    <row r="475" spans="1:26" ht="15">
      <c r="A475" t="s">
        <v>1814</v>
      </c>
      <c r="B475">
        <v>69</v>
      </c>
      <c r="C475" t="s">
        <v>831</v>
      </c>
      <c r="D475" t="s">
        <v>1815</v>
      </c>
      <c r="F475" t="s">
        <v>1816</v>
      </c>
      <c r="G475" t="s">
        <v>31</v>
      </c>
      <c r="H475" t="s">
        <v>32</v>
      </c>
      <c r="I475" s="13" t="s">
        <v>33</v>
      </c>
      <c r="J475" t="s">
        <v>34</v>
      </c>
      <c r="K475" s="2">
        <v>0</v>
      </c>
      <c r="L475" t="s">
        <v>36</v>
      </c>
      <c r="M475" s="2">
        <v>25000</v>
      </c>
      <c r="O475" s="2">
        <v>0</v>
      </c>
      <c r="P475" s="14">
        <f>K475+M475+O475</f>
        <v>25000</v>
      </c>
      <c r="Q475" s="13" t="s">
        <v>44</v>
      </c>
      <c r="R475" s="13" t="s">
        <v>45</v>
      </c>
      <c r="S475" s="15">
        <v>0.06</v>
      </c>
      <c r="T475" s="16">
        <v>41200</v>
      </c>
      <c r="U475" s="16">
        <v>168000</v>
      </c>
      <c r="V475" s="24">
        <v>209200</v>
      </c>
      <c r="W475" s="17">
        <f>V475-P475</f>
        <v>184200</v>
      </c>
      <c r="X475" s="21">
        <f>W475*0.0169</f>
        <v>3112.9799999999996</v>
      </c>
      <c r="Y475" s="22">
        <v>2766.24</v>
      </c>
      <c r="Z475" s="20">
        <f>X475-Y475</f>
        <v>346.7399999999998</v>
      </c>
    </row>
    <row r="476" spans="1:26" ht="15">
      <c r="A476" t="s">
        <v>1817</v>
      </c>
      <c r="B476">
        <v>1620</v>
      </c>
      <c r="C476" t="s">
        <v>62</v>
      </c>
      <c r="D476" t="s">
        <v>1818</v>
      </c>
      <c r="F476" t="s">
        <v>1819</v>
      </c>
      <c r="G476" t="s">
        <v>31</v>
      </c>
      <c r="H476" t="s">
        <v>32</v>
      </c>
      <c r="I476" s="13" t="s">
        <v>1820</v>
      </c>
      <c r="J476" t="s">
        <v>34</v>
      </c>
      <c r="K476" s="2">
        <v>0</v>
      </c>
      <c r="L476" t="s">
        <v>36</v>
      </c>
      <c r="M476" s="2">
        <v>25000</v>
      </c>
      <c r="O476" s="2">
        <v>0</v>
      </c>
      <c r="P476" s="14">
        <f>K476+M476+O476</f>
        <v>25000</v>
      </c>
      <c r="Q476" s="13" t="s">
        <v>44</v>
      </c>
      <c r="R476" s="13" t="s">
        <v>45</v>
      </c>
      <c r="S476" s="15">
        <v>1</v>
      </c>
      <c r="T476" s="16">
        <v>106600</v>
      </c>
      <c r="U476" s="16">
        <v>149900</v>
      </c>
      <c r="V476" s="24">
        <v>256500</v>
      </c>
      <c r="W476" s="17">
        <f>V476-P476</f>
        <v>231500</v>
      </c>
      <c r="X476" s="21">
        <f>W476*0.0169</f>
        <v>3912.3499999999995</v>
      </c>
      <c r="Y476" s="22">
        <v>3004.92</v>
      </c>
      <c r="Z476" s="20">
        <f>X476-Y476</f>
        <v>907.4299999999994</v>
      </c>
    </row>
    <row r="477" spans="1:26" ht="15">
      <c r="A477" t="s">
        <v>1821</v>
      </c>
      <c r="B477">
        <v>22</v>
      </c>
      <c r="C477" t="s">
        <v>62</v>
      </c>
      <c r="D477" t="s">
        <v>1822</v>
      </c>
      <c r="F477" t="s">
        <v>1823</v>
      </c>
      <c r="G477" t="s">
        <v>31</v>
      </c>
      <c r="H477" t="s">
        <v>32</v>
      </c>
      <c r="I477" s="13" t="s">
        <v>33</v>
      </c>
      <c r="J477" t="s">
        <v>34</v>
      </c>
      <c r="K477" s="2">
        <v>0</v>
      </c>
      <c r="L477" t="s">
        <v>36</v>
      </c>
      <c r="M477" s="2">
        <v>25000</v>
      </c>
      <c r="O477" s="2">
        <v>0</v>
      </c>
      <c r="P477" s="14">
        <f>K477+M477+O477</f>
        <v>25000</v>
      </c>
      <c r="Q477" s="13" t="s">
        <v>44</v>
      </c>
      <c r="R477" s="13" t="s">
        <v>45</v>
      </c>
      <c r="S477" s="15">
        <v>0.324</v>
      </c>
      <c r="T477" s="16">
        <v>65100</v>
      </c>
      <c r="U477" s="16">
        <v>181000</v>
      </c>
      <c r="V477" s="24">
        <v>246100</v>
      </c>
      <c r="W477" s="17">
        <f>V477-P477</f>
        <v>221100</v>
      </c>
      <c r="X477" s="21">
        <f>W477*0.0169</f>
        <v>3736.5899999999997</v>
      </c>
      <c r="Y477" s="22">
        <v>3427.2</v>
      </c>
      <c r="Z477" s="20">
        <f>X477-Y477</f>
        <v>309.3899999999999</v>
      </c>
    </row>
    <row r="478" spans="1:26" ht="15">
      <c r="A478" t="s">
        <v>1824</v>
      </c>
      <c r="B478">
        <v>995</v>
      </c>
      <c r="C478" t="s">
        <v>72</v>
      </c>
      <c r="D478" t="s">
        <v>1825</v>
      </c>
      <c r="F478" t="s">
        <v>1826</v>
      </c>
      <c r="G478" t="s">
        <v>31</v>
      </c>
      <c r="H478" t="s">
        <v>32</v>
      </c>
      <c r="I478" s="13" t="s">
        <v>33</v>
      </c>
      <c r="J478" t="s">
        <v>34</v>
      </c>
      <c r="K478" s="2">
        <v>0</v>
      </c>
      <c r="L478" t="s">
        <v>116</v>
      </c>
      <c r="M478" s="2">
        <v>6000</v>
      </c>
      <c r="N478" t="s">
        <v>36</v>
      </c>
      <c r="O478" s="2">
        <v>25000</v>
      </c>
      <c r="P478" s="14">
        <f>K478+M478+O478</f>
        <v>31000</v>
      </c>
      <c r="Q478" s="13" t="s">
        <v>181</v>
      </c>
      <c r="R478" s="13" t="s">
        <v>182</v>
      </c>
      <c r="S478" s="15">
        <v>0</v>
      </c>
      <c r="T478" s="16">
        <v>61000</v>
      </c>
      <c r="U478" s="16">
        <v>280500</v>
      </c>
      <c r="V478" s="24">
        <v>341500</v>
      </c>
      <c r="W478" s="17">
        <f>V478-P478</f>
        <v>310500</v>
      </c>
      <c r="X478" s="18">
        <f>W478*0.0169</f>
        <v>5247.45</v>
      </c>
      <c r="Y478" s="19">
        <v>5508</v>
      </c>
      <c r="Z478" s="20"/>
    </row>
    <row r="479" spans="1:26" ht="15">
      <c r="A479" t="s">
        <v>1827</v>
      </c>
      <c r="B479">
        <v>6</v>
      </c>
      <c r="C479" t="s">
        <v>1013</v>
      </c>
      <c r="D479" t="s">
        <v>1828</v>
      </c>
      <c r="F479" t="s">
        <v>1829</v>
      </c>
      <c r="G479" t="s">
        <v>31</v>
      </c>
      <c r="H479" t="s">
        <v>32</v>
      </c>
      <c r="I479" s="13" t="s">
        <v>1830</v>
      </c>
      <c r="J479" t="s">
        <v>34</v>
      </c>
      <c r="K479" s="2">
        <v>0</v>
      </c>
      <c r="L479" t="s">
        <v>36</v>
      </c>
      <c r="M479" s="2">
        <v>25000</v>
      </c>
      <c r="O479" s="2">
        <v>0</v>
      </c>
      <c r="P479" s="14">
        <f>K479+M479+O479</f>
        <v>25000</v>
      </c>
      <c r="Q479" s="13" t="s">
        <v>44</v>
      </c>
      <c r="R479" s="13" t="s">
        <v>45</v>
      </c>
      <c r="S479" s="15">
        <v>0.41</v>
      </c>
      <c r="T479" s="16">
        <v>94700</v>
      </c>
      <c r="U479" s="16">
        <v>215400</v>
      </c>
      <c r="V479" s="24">
        <v>310100</v>
      </c>
      <c r="W479" s="17">
        <f>V479-P479</f>
        <v>285100</v>
      </c>
      <c r="X479" s="18">
        <f>W479*0.0169</f>
        <v>4818.19</v>
      </c>
      <c r="Y479" s="19">
        <v>4887.84</v>
      </c>
      <c r="Z479" s="20"/>
    </row>
    <row r="480" spans="1:26" ht="15">
      <c r="A480" t="s">
        <v>1831</v>
      </c>
      <c r="B480">
        <v>390</v>
      </c>
      <c r="C480" t="s">
        <v>72</v>
      </c>
      <c r="D480" t="s">
        <v>1832</v>
      </c>
      <c r="E480" t="s">
        <v>1833</v>
      </c>
      <c r="F480" t="s">
        <v>1834</v>
      </c>
      <c r="G480" t="s">
        <v>31</v>
      </c>
      <c r="H480" t="s">
        <v>32</v>
      </c>
      <c r="I480" s="13" t="s">
        <v>33</v>
      </c>
      <c r="J480" t="s">
        <v>34</v>
      </c>
      <c r="K480" s="2">
        <v>0</v>
      </c>
      <c r="L480" t="s">
        <v>36</v>
      </c>
      <c r="M480" s="2">
        <v>25000</v>
      </c>
      <c r="N480" t="s">
        <v>116</v>
      </c>
      <c r="O480" s="2">
        <v>6000</v>
      </c>
      <c r="P480" s="14">
        <f>K480+M480+O480</f>
        <v>31000</v>
      </c>
      <c r="Q480" s="13" t="s">
        <v>44</v>
      </c>
      <c r="R480" s="13" t="s">
        <v>45</v>
      </c>
      <c r="S480" s="15">
        <v>0.13999999999999999</v>
      </c>
      <c r="T480" s="16">
        <v>43100</v>
      </c>
      <c r="U480" s="16">
        <v>190300</v>
      </c>
      <c r="V480" s="24">
        <v>233400</v>
      </c>
      <c r="W480" s="17">
        <f>V480-P480</f>
        <v>202400</v>
      </c>
      <c r="X480" s="21">
        <f>W480*0.0169</f>
        <v>3420.5599999999995</v>
      </c>
      <c r="Y480" s="22">
        <v>3000.84</v>
      </c>
      <c r="Z480" s="20">
        <f>X480-Y480</f>
        <v>419.71999999999935</v>
      </c>
    </row>
    <row r="481" spans="1:26" ht="15">
      <c r="A481" t="s">
        <v>1835</v>
      </c>
      <c r="B481">
        <v>70</v>
      </c>
      <c r="C481" t="s">
        <v>194</v>
      </c>
      <c r="D481" t="s">
        <v>1836</v>
      </c>
      <c r="F481" t="s">
        <v>1837</v>
      </c>
      <c r="G481" t="s">
        <v>31</v>
      </c>
      <c r="H481" t="s">
        <v>32</v>
      </c>
      <c r="I481" s="13" t="s">
        <v>33</v>
      </c>
      <c r="J481" t="s">
        <v>34</v>
      </c>
      <c r="K481" s="2">
        <v>0</v>
      </c>
      <c r="M481" s="2">
        <v>0</v>
      </c>
      <c r="O481" s="2">
        <v>0</v>
      </c>
      <c r="P481" s="14">
        <f>K481+M481+O481</f>
        <v>0</v>
      </c>
      <c r="Q481" s="13" t="s">
        <v>44</v>
      </c>
      <c r="R481" s="13" t="s">
        <v>45</v>
      </c>
      <c r="S481" s="15">
        <v>0.22000000000000003</v>
      </c>
      <c r="T481" s="16">
        <v>52400</v>
      </c>
      <c r="U481" s="16">
        <v>190200</v>
      </c>
      <c r="V481" s="24">
        <v>242600</v>
      </c>
      <c r="W481" s="17">
        <f>V481-P481</f>
        <v>242600</v>
      </c>
      <c r="X481" s="21">
        <f>W481*0.0169</f>
        <v>4099.94</v>
      </c>
      <c r="Y481" s="22">
        <v>3774</v>
      </c>
      <c r="Z481" s="20">
        <f>X481-Y481</f>
        <v>325.9399999999996</v>
      </c>
    </row>
    <row r="482" spans="1:26" ht="15">
      <c r="A482" t="s">
        <v>1838</v>
      </c>
      <c r="B482">
        <v>1575</v>
      </c>
      <c r="C482" t="s">
        <v>62</v>
      </c>
      <c r="D482" t="s">
        <v>1839</v>
      </c>
      <c r="F482" t="s">
        <v>1840</v>
      </c>
      <c r="G482" t="s">
        <v>31</v>
      </c>
      <c r="H482" t="s">
        <v>32</v>
      </c>
      <c r="I482" s="13" t="s">
        <v>33</v>
      </c>
      <c r="J482" t="s">
        <v>34</v>
      </c>
      <c r="K482" s="2">
        <v>0</v>
      </c>
      <c r="L482" t="s">
        <v>36</v>
      </c>
      <c r="M482" s="2">
        <v>25000</v>
      </c>
      <c r="O482" s="2">
        <v>0</v>
      </c>
      <c r="P482" s="14">
        <f>K482+M482+O482</f>
        <v>25000</v>
      </c>
      <c r="Q482" s="13" t="s">
        <v>44</v>
      </c>
      <c r="R482" s="13" t="s">
        <v>45</v>
      </c>
      <c r="S482" s="15">
        <v>1.1</v>
      </c>
      <c r="T482" s="16">
        <v>86100</v>
      </c>
      <c r="U482" s="16">
        <v>250000</v>
      </c>
      <c r="V482" s="24">
        <v>336100</v>
      </c>
      <c r="W482" s="17">
        <f>V482-P482</f>
        <v>311100</v>
      </c>
      <c r="X482" s="21">
        <f>W482*0.0169</f>
        <v>5257.589999999999</v>
      </c>
      <c r="Y482" s="22">
        <v>4437</v>
      </c>
      <c r="Z482" s="20">
        <f>X482-Y482</f>
        <v>820.5899999999992</v>
      </c>
    </row>
    <row r="483" spans="1:26" ht="15">
      <c r="A483" t="s">
        <v>1841</v>
      </c>
      <c r="B483">
        <v>1083</v>
      </c>
      <c r="C483" t="s">
        <v>72</v>
      </c>
      <c r="D483" t="s">
        <v>1842</v>
      </c>
      <c r="F483" t="s">
        <v>1843</v>
      </c>
      <c r="G483" t="s">
        <v>31</v>
      </c>
      <c r="H483" t="s">
        <v>32</v>
      </c>
      <c r="I483" s="13" t="s">
        <v>1844</v>
      </c>
      <c r="J483" t="s">
        <v>34</v>
      </c>
      <c r="K483" s="2">
        <v>0</v>
      </c>
      <c r="L483" t="s">
        <v>36</v>
      </c>
      <c r="M483" s="2">
        <v>25000</v>
      </c>
      <c r="O483" s="2">
        <v>0</v>
      </c>
      <c r="P483" s="14">
        <f>K483+M483+O483</f>
        <v>25000</v>
      </c>
      <c r="Q483" s="13" t="s">
        <v>44</v>
      </c>
      <c r="R483" s="13" t="s">
        <v>45</v>
      </c>
      <c r="S483" s="15">
        <v>0.27999999999999997</v>
      </c>
      <c r="T483" s="16">
        <v>98900</v>
      </c>
      <c r="U483" s="16">
        <v>402400</v>
      </c>
      <c r="V483" s="24">
        <v>501300</v>
      </c>
      <c r="W483" s="17">
        <f>V483-P483</f>
        <v>476300</v>
      </c>
      <c r="X483" s="21">
        <f>W483*0.0169</f>
        <v>8049.469999999999</v>
      </c>
      <c r="Y483" s="22">
        <v>7494.96</v>
      </c>
      <c r="Z483" s="20">
        <f>X483-Y483</f>
        <v>554.5099999999993</v>
      </c>
    </row>
    <row r="484" spans="1:26" ht="15">
      <c r="A484" t="s">
        <v>1845</v>
      </c>
      <c r="B484">
        <v>52</v>
      </c>
      <c r="C484" t="s">
        <v>337</v>
      </c>
      <c r="D484" t="s">
        <v>1846</v>
      </c>
      <c r="F484" t="s">
        <v>1847</v>
      </c>
      <c r="G484" t="s">
        <v>31</v>
      </c>
      <c r="H484" t="s">
        <v>32</v>
      </c>
      <c r="I484" s="13" t="s">
        <v>304</v>
      </c>
      <c r="J484" t="s">
        <v>34</v>
      </c>
      <c r="K484" s="2">
        <v>0</v>
      </c>
      <c r="L484" t="s">
        <v>36</v>
      </c>
      <c r="M484" s="2">
        <v>25000</v>
      </c>
      <c r="O484" s="2">
        <v>0</v>
      </c>
      <c r="P484" s="14">
        <f>K484+M484+O484</f>
        <v>25000</v>
      </c>
      <c r="Q484" s="13" t="s">
        <v>44</v>
      </c>
      <c r="R484" s="13" t="s">
        <v>45</v>
      </c>
      <c r="S484" s="15">
        <v>0.29</v>
      </c>
      <c r="T484" s="16">
        <v>50700</v>
      </c>
      <c r="U484" s="16">
        <v>235200</v>
      </c>
      <c r="V484" s="24">
        <v>285900</v>
      </c>
      <c r="W484" s="17">
        <f>V484-P484</f>
        <v>260900</v>
      </c>
      <c r="X484" s="21">
        <f>W484*0.0169</f>
        <v>4409.209999999999</v>
      </c>
      <c r="Y484" s="22">
        <v>4080</v>
      </c>
      <c r="Z484" s="20">
        <f>X484-Y484</f>
        <v>329.2099999999991</v>
      </c>
    </row>
    <row r="485" spans="1:26" ht="15">
      <c r="A485" t="s">
        <v>1848</v>
      </c>
      <c r="B485">
        <v>158</v>
      </c>
      <c r="C485" t="s">
        <v>97</v>
      </c>
      <c r="D485" t="s">
        <v>1849</v>
      </c>
      <c r="F485" t="s">
        <v>1850</v>
      </c>
      <c r="G485" t="s">
        <v>31</v>
      </c>
      <c r="H485" t="s">
        <v>32</v>
      </c>
      <c r="I485" s="13" t="s">
        <v>1851</v>
      </c>
      <c r="J485" t="s">
        <v>34</v>
      </c>
      <c r="K485" s="2">
        <v>0</v>
      </c>
      <c r="L485" t="s">
        <v>116</v>
      </c>
      <c r="M485" s="2">
        <v>6000</v>
      </c>
      <c r="N485" t="s">
        <v>36</v>
      </c>
      <c r="O485" s="2">
        <v>25000</v>
      </c>
      <c r="P485" s="14">
        <f>K485+M485+O485</f>
        <v>31000</v>
      </c>
      <c r="Q485" s="13" t="s">
        <v>44</v>
      </c>
      <c r="R485" s="13" t="s">
        <v>45</v>
      </c>
      <c r="S485" s="15">
        <v>0.2</v>
      </c>
      <c r="T485" s="16">
        <v>59300</v>
      </c>
      <c r="U485" s="16">
        <v>175900</v>
      </c>
      <c r="V485" s="24">
        <v>235200</v>
      </c>
      <c r="W485" s="17">
        <f>V485-P485</f>
        <v>204200</v>
      </c>
      <c r="X485" s="21">
        <f>W485*0.0169</f>
        <v>3450.9799999999996</v>
      </c>
      <c r="Y485" s="22">
        <v>3176.28</v>
      </c>
      <c r="Z485" s="20">
        <f>X485-Y485</f>
        <v>274.69999999999936</v>
      </c>
    </row>
    <row r="486" spans="1:26" ht="15">
      <c r="A486" t="s">
        <v>1852</v>
      </c>
      <c r="B486">
        <v>82</v>
      </c>
      <c r="C486" t="s">
        <v>235</v>
      </c>
      <c r="D486" t="s">
        <v>1853</v>
      </c>
      <c r="F486" t="s">
        <v>1854</v>
      </c>
      <c r="G486" t="s">
        <v>31</v>
      </c>
      <c r="H486" t="s">
        <v>32</v>
      </c>
      <c r="I486" s="13" t="s">
        <v>238</v>
      </c>
      <c r="J486" t="s">
        <v>34</v>
      </c>
      <c r="K486" s="2">
        <v>0</v>
      </c>
      <c r="L486" t="s">
        <v>36</v>
      </c>
      <c r="M486" s="2">
        <v>25000</v>
      </c>
      <c r="N486" t="s">
        <v>35</v>
      </c>
      <c r="O486" s="2">
        <v>6000</v>
      </c>
      <c r="P486" s="14">
        <f>K486+M486+O486</f>
        <v>31000</v>
      </c>
      <c r="Q486" s="13" t="s">
        <v>44</v>
      </c>
      <c r="R486" s="13" t="s">
        <v>45</v>
      </c>
      <c r="S486" s="15">
        <v>0.18</v>
      </c>
      <c r="T486" s="16">
        <v>49200</v>
      </c>
      <c r="U486" s="16">
        <v>156000</v>
      </c>
      <c r="V486" s="24">
        <v>205200</v>
      </c>
      <c r="W486" s="17">
        <f>V486-P486</f>
        <v>174200</v>
      </c>
      <c r="X486" s="21">
        <f>W486*0.0169</f>
        <v>2943.9799999999996</v>
      </c>
      <c r="Y486" s="22">
        <v>2723.4</v>
      </c>
      <c r="Z486" s="20">
        <f>X486-Y486</f>
        <v>220.57999999999947</v>
      </c>
    </row>
    <row r="487" spans="1:26" ht="15">
      <c r="A487" t="s">
        <v>1855</v>
      </c>
      <c r="B487">
        <v>5</v>
      </c>
      <c r="C487" t="s">
        <v>746</v>
      </c>
      <c r="D487" t="s">
        <v>1856</v>
      </c>
      <c r="E487" t="s">
        <v>1857</v>
      </c>
      <c r="F487" t="s">
        <v>1858</v>
      </c>
      <c r="G487" t="s">
        <v>31</v>
      </c>
      <c r="H487" t="s">
        <v>32</v>
      </c>
      <c r="I487" s="13" t="s">
        <v>1859</v>
      </c>
      <c r="J487" t="s">
        <v>34</v>
      </c>
      <c r="K487" s="2">
        <v>0</v>
      </c>
      <c r="L487" t="s">
        <v>36</v>
      </c>
      <c r="M487" s="2">
        <v>25000</v>
      </c>
      <c r="O487" s="2">
        <v>0</v>
      </c>
      <c r="P487" s="14">
        <f>K487+M487+O487</f>
        <v>25000</v>
      </c>
      <c r="Q487" s="13" t="s">
        <v>44</v>
      </c>
      <c r="R487" s="13" t="s">
        <v>45</v>
      </c>
      <c r="S487" s="15">
        <v>0.36</v>
      </c>
      <c r="T487" s="16">
        <v>70300</v>
      </c>
      <c r="U487" s="16">
        <v>274300</v>
      </c>
      <c r="V487" s="24">
        <v>344600</v>
      </c>
      <c r="W487" s="17">
        <f>V487-P487</f>
        <v>319600</v>
      </c>
      <c r="X487" s="21">
        <f>W487*0.0169</f>
        <v>5401.24</v>
      </c>
      <c r="Y487" s="22">
        <v>5124.48</v>
      </c>
      <c r="Z487" s="20">
        <f>X487-Y487</f>
        <v>276.7600000000002</v>
      </c>
    </row>
    <row r="488" spans="1:26" ht="15">
      <c r="A488" t="s">
        <v>1860</v>
      </c>
      <c r="B488">
        <v>15</v>
      </c>
      <c r="C488" t="s">
        <v>1453</v>
      </c>
      <c r="D488" t="s">
        <v>1861</v>
      </c>
      <c r="E488" t="s">
        <v>1862</v>
      </c>
      <c r="F488" t="s">
        <v>1863</v>
      </c>
      <c r="G488" t="s">
        <v>31</v>
      </c>
      <c r="H488" t="s">
        <v>32</v>
      </c>
      <c r="I488" s="13" t="s">
        <v>33</v>
      </c>
      <c r="J488" t="s">
        <v>34</v>
      </c>
      <c r="K488" s="2">
        <v>0</v>
      </c>
      <c r="L488" t="s">
        <v>36</v>
      </c>
      <c r="M488" s="2">
        <v>25000</v>
      </c>
      <c r="O488" s="2">
        <v>0</v>
      </c>
      <c r="P488" s="14">
        <f>K488+M488+O488</f>
        <v>25000</v>
      </c>
      <c r="Q488" s="13" t="s">
        <v>44</v>
      </c>
      <c r="R488" s="13" t="s">
        <v>45</v>
      </c>
      <c r="S488" s="15">
        <v>0.29</v>
      </c>
      <c r="T488" s="16">
        <v>55300</v>
      </c>
      <c r="U488" s="16">
        <v>114900</v>
      </c>
      <c r="V488" s="24">
        <v>170200</v>
      </c>
      <c r="W488" s="17">
        <f>V488-P488</f>
        <v>145200</v>
      </c>
      <c r="X488" s="21">
        <f>W488*0.0169</f>
        <v>2453.8799999999997</v>
      </c>
      <c r="Y488" s="22">
        <v>2270.52</v>
      </c>
      <c r="Z488" s="20">
        <f>X488-Y488</f>
        <v>183.35999999999967</v>
      </c>
    </row>
    <row r="489" spans="1:26" ht="15">
      <c r="A489" t="s">
        <v>1864</v>
      </c>
      <c r="B489">
        <v>444</v>
      </c>
      <c r="C489" t="s">
        <v>97</v>
      </c>
      <c r="D489" t="s">
        <v>1865</v>
      </c>
      <c r="F489" t="s">
        <v>1866</v>
      </c>
      <c r="G489" t="s">
        <v>31</v>
      </c>
      <c r="H489" t="s">
        <v>32</v>
      </c>
      <c r="I489" s="13" t="s">
        <v>33</v>
      </c>
      <c r="J489" t="s">
        <v>34</v>
      </c>
      <c r="K489" s="2">
        <v>0</v>
      </c>
      <c r="L489" t="s">
        <v>36</v>
      </c>
      <c r="M489" s="2">
        <v>25000</v>
      </c>
      <c r="O489" s="2">
        <v>0</v>
      </c>
      <c r="P489" s="14">
        <f>K489+M489+O489</f>
        <v>25000</v>
      </c>
      <c r="Q489" s="13" t="s">
        <v>44</v>
      </c>
      <c r="R489" s="13" t="s">
        <v>45</v>
      </c>
      <c r="S489" s="15">
        <v>0.16</v>
      </c>
      <c r="T489" s="16">
        <v>55500</v>
      </c>
      <c r="U489" s="16">
        <v>258000</v>
      </c>
      <c r="V489" s="24">
        <v>313500</v>
      </c>
      <c r="W489" s="17">
        <f>V489-P489</f>
        <v>288500</v>
      </c>
      <c r="X489" s="21">
        <f>W489*0.0169</f>
        <v>4875.65</v>
      </c>
      <c r="Y489" s="22">
        <v>4490.04</v>
      </c>
      <c r="Z489" s="20">
        <f>X489-Y489</f>
        <v>385.6099999999997</v>
      </c>
    </row>
    <row r="490" spans="1:26" ht="15">
      <c r="A490" t="s">
        <v>1867</v>
      </c>
      <c r="B490">
        <v>1325</v>
      </c>
      <c r="C490" t="s">
        <v>62</v>
      </c>
      <c r="D490" t="s">
        <v>1868</v>
      </c>
      <c r="F490" t="s">
        <v>1869</v>
      </c>
      <c r="G490" t="s">
        <v>31</v>
      </c>
      <c r="H490" t="s">
        <v>32</v>
      </c>
      <c r="I490" s="13" t="s">
        <v>735</v>
      </c>
      <c r="J490" t="s">
        <v>34</v>
      </c>
      <c r="K490" s="2">
        <v>0</v>
      </c>
      <c r="L490" t="s">
        <v>35</v>
      </c>
      <c r="M490" s="2">
        <v>6000</v>
      </c>
      <c r="N490" t="s">
        <v>36</v>
      </c>
      <c r="O490" s="2">
        <v>25000</v>
      </c>
      <c r="P490" s="14">
        <f>K490+M490+O490</f>
        <v>31000</v>
      </c>
      <c r="Q490" s="13" t="s">
        <v>44</v>
      </c>
      <c r="R490" s="13" t="s">
        <v>45</v>
      </c>
      <c r="S490" s="15">
        <v>1.8</v>
      </c>
      <c r="T490" s="16">
        <v>114800</v>
      </c>
      <c r="U490" s="16">
        <v>142300</v>
      </c>
      <c r="V490" s="24">
        <v>257100</v>
      </c>
      <c r="W490" s="17">
        <f>V490-P490</f>
        <v>226100</v>
      </c>
      <c r="X490" s="21">
        <f>W490*0.0169</f>
        <v>3821.0899999999997</v>
      </c>
      <c r="Y490" s="22">
        <v>3123.24</v>
      </c>
      <c r="Z490" s="20">
        <f>X490-Y490</f>
        <v>697.8499999999999</v>
      </c>
    </row>
    <row r="491" spans="1:26" ht="15">
      <c r="A491" t="s">
        <v>1870</v>
      </c>
      <c r="B491">
        <v>100</v>
      </c>
      <c r="C491" t="s">
        <v>346</v>
      </c>
      <c r="D491" t="s">
        <v>1871</v>
      </c>
      <c r="F491" t="s">
        <v>1872</v>
      </c>
      <c r="G491" t="s">
        <v>31</v>
      </c>
      <c r="H491" t="s">
        <v>32</v>
      </c>
      <c r="I491" s="13" t="s">
        <v>1873</v>
      </c>
      <c r="J491" t="s">
        <v>34</v>
      </c>
      <c r="K491" s="2">
        <v>0</v>
      </c>
      <c r="L491" t="s">
        <v>36</v>
      </c>
      <c r="M491" s="2">
        <v>25000</v>
      </c>
      <c r="O491" s="2">
        <v>0</v>
      </c>
      <c r="P491" s="14">
        <f>K491+M491+O491</f>
        <v>25000</v>
      </c>
      <c r="Q491" s="13" t="s">
        <v>44</v>
      </c>
      <c r="R491" s="13" t="s">
        <v>45</v>
      </c>
      <c r="S491" s="15">
        <v>0.12</v>
      </c>
      <c r="T491" s="16">
        <v>51700</v>
      </c>
      <c r="U491" s="16">
        <v>234800</v>
      </c>
      <c r="V491" s="24">
        <v>286500</v>
      </c>
      <c r="W491" s="17">
        <f>V491-P491</f>
        <v>261500</v>
      </c>
      <c r="X491" s="21">
        <f>W491*0.0169</f>
        <v>4419.349999999999</v>
      </c>
      <c r="Y491" s="22">
        <v>4073.88</v>
      </c>
      <c r="Z491" s="20">
        <f>X491-Y491</f>
        <v>345.46999999999935</v>
      </c>
    </row>
    <row r="492" spans="1:26" ht="15">
      <c r="A492" t="s">
        <v>1874</v>
      </c>
      <c r="B492">
        <v>6</v>
      </c>
      <c r="C492" t="s">
        <v>1875</v>
      </c>
      <c r="D492" t="s">
        <v>1876</v>
      </c>
      <c r="F492" t="s">
        <v>1877</v>
      </c>
      <c r="G492" t="s">
        <v>31</v>
      </c>
      <c r="H492" t="s">
        <v>32</v>
      </c>
      <c r="I492" s="13" t="s">
        <v>33</v>
      </c>
      <c r="J492" t="s">
        <v>34</v>
      </c>
      <c r="K492" s="2">
        <v>0</v>
      </c>
      <c r="L492" t="s">
        <v>36</v>
      </c>
      <c r="M492" s="2">
        <v>25000</v>
      </c>
      <c r="O492" s="2">
        <v>0</v>
      </c>
      <c r="P492" s="14">
        <f>K492+M492+O492</f>
        <v>25000</v>
      </c>
      <c r="Q492" s="13" t="s">
        <v>44</v>
      </c>
      <c r="R492" s="13" t="s">
        <v>45</v>
      </c>
      <c r="S492" s="15">
        <v>0.16999999999999998</v>
      </c>
      <c r="T492" s="16">
        <v>50800</v>
      </c>
      <c r="U492" s="16">
        <v>138700</v>
      </c>
      <c r="V492" s="24">
        <v>189500</v>
      </c>
      <c r="W492" s="17">
        <f>V492-P492</f>
        <v>164500</v>
      </c>
      <c r="X492" s="21">
        <f>W492*0.0169</f>
        <v>2780.0499999999997</v>
      </c>
      <c r="Y492" s="22">
        <v>2539.8</v>
      </c>
      <c r="Z492" s="20">
        <f>X492-Y492</f>
        <v>240.24999999999955</v>
      </c>
    </row>
    <row r="493" spans="1:26" ht="15">
      <c r="A493" t="s">
        <v>1878</v>
      </c>
      <c r="B493">
        <v>8</v>
      </c>
      <c r="C493" t="s">
        <v>960</v>
      </c>
      <c r="D493" t="s">
        <v>1879</v>
      </c>
      <c r="F493" t="s">
        <v>1880</v>
      </c>
      <c r="G493" t="s">
        <v>31</v>
      </c>
      <c r="H493" t="s">
        <v>32</v>
      </c>
      <c r="I493" s="13" t="s">
        <v>1260</v>
      </c>
      <c r="J493" t="s">
        <v>34</v>
      </c>
      <c r="K493" s="2">
        <v>0</v>
      </c>
      <c r="L493" t="s">
        <v>36</v>
      </c>
      <c r="M493" s="2">
        <v>25000</v>
      </c>
      <c r="O493" s="2">
        <v>0</v>
      </c>
      <c r="P493" s="14">
        <f>K493+M493+O493</f>
        <v>25000</v>
      </c>
      <c r="Q493" s="13" t="s">
        <v>44</v>
      </c>
      <c r="R493" s="13" t="s">
        <v>45</v>
      </c>
      <c r="S493" s="15">
        <v>0.12</v>
      </c>
      <c r="T493" s="16">
        <v>36900</v>
      </c>
      <c r="U493" s="16">
        <v>99000</v>
      </c>
      <c r="V493" s="24">
        <v>135900</v>
      </c>
      <c r="W493" s="17">
        <f>V493-P493</f>
        <v>110900</v>
      </c>
      <c r="X493" s="21">
        <f>W493*0.0169</f>
        <v>1874.2099999999998</v>
      </c>
      <c r="Y493" s="22">
        <v>1603.44</v>
      </c>
      <c r="Z493" s="20">
        <f>X493-Y493</f>
        <v>270.76999999999975</v>
      </c>
    </row>
    <row r="494" spans="1:26" ht="15">
      <c r="A494" t="s">
        <v>1881</v>
      </c>
      <c r="B494">
        <v>129</v>
      </c>
      <c r="C494" t="s">
        <v>403</v>
      </c>
      <c r="D494" t="s">
        <v>1882</v>
      </c>
      <c r="F494" t="s">
        <v>1883</v>
      </c>
      <c r="G494" t="s">
        <v>31</v>
      </c>
      <c r="H494" t="s">
        <v>32</v>
      </c>
      <c r="I494" s="13" t="s">
        <v>1611</v>
      </c>
      <c r="J494" t="s">
        <v>34</v>
      </c>
      <c r="K494" s="2">
        <v>0</v>
      </c>
      <c r="L494" t="s">
        <v>36</v>
      </c>
      <c r="M494" s="2">
        <v>25000</v>
      </c>
      <c r="O494" s="2">
        <v>0</v>
      </c>
      <c r="P494" s="14">
        <f>K494+M494+O494</f>
        <v>25000</v>
      </c>
      <c r="Q494" s="13" t="s">
        <v>44</v>
      </c>
      <c r="R494" s="13" t="s">
        <v>45</v>
      </c>
      <c r="S494" s="15">
        <v>0.08</v>
      </c>
      <c r="T494" s="16">
        <v>35800</v>
      </c>
      <c r="U494" s="16">
        <v>116800</v>
      </c>
      <c r="V494" s="24">
        <v>152600</v>
      </c>
      <c r="W494" s="17">
        <f>V494-P494</f>
        <v>127600</v>
      </c>
      <c r="X494" s="21">
        <f>W494*0.0169</f>
        <v>2156.4399999999996</v>
      </c>
      <c r="Y494" s="22">
        <v>2009.4</v>
      </c>
      <c r="Z494" s="20">
        <f>X494-Y494</f>
        <v>147.0399999999995</v>
      </c>
    </row>
    <row r="495" spans="1:26" ht="15">
      <c r="A495" t="s">
        <v>1884</v>
      </c>
      <c r="B495">
        <v>215</v>
      </c>
      <c r="C495" t="s">
        <v>240</v>
      </c>
      <c r="D495" t="s">
        <v>1885</v>
      </c>
      <c r="F495" t="s">
        <v>1886</v>
      </c>
      <c r="G495" t="s">
        <v>31</v>
      </c>
      <c r="H495" t="s">
        <v>32</v>
      </c>
      <c r="I495" s="13" t="s">
        <v>33</v>
      </c>
      <c r="J495" t="s">
        <v>34</v>
      </c>
      <c r="K495" s="2">
        <v>0</v>
      </c>
      <c r="L495" t="s">
        <v>36</v>
      </c>
      <c r="M495" s="2">
        <v>25000</v>
      </c>
      <c r="O495" s="2">
        <v>0</v>
      </c>
      <c r="P495" s="14">
        <f>K495+M495+O495</f>
        <v>25000</v>
      </c>
      <c r="Q495" s="13" t="s">
        <v>44</v>
      </c>
      <c r="R495" s="13" t="s">
        <v>45</v>
      </c>
      <c r="S495" s="15">
        <v>0.24</v>
      </c>
      <c r="T495" s="16">
        <v>49500</v>
      </c>
      <c r="U495" s="16">
        <v>128000</v>
      </c>
      <c r="V495" s="24">
        <v>177500</v>
      </c>
      <c r="W495" s="17">
        <f>V495-P495</f>
        <v>152500</v>
      </c>
      <c r="X495" s="21">
        <f>W495*0.0169</f>
        <v>2577.2499999999995</v>
      </c>
      <c r="Y495" s="22">
        <v>2427.6</v>
      </c>
      <c r="Z495" s="20">
        <f>X495-Y495</f>
        <v>149.64999999999964</v>
      </c>
    </row>
    <row r="496" spans="1:26" ht="15">
      <c r="A496" t="s">
        <v>1887</v>
      </c>
      <c r="B496">
        <v>1508</v>
      </c>
      <c r="C496" t="s">
        <v>62</v>
      </c>
      <c r="D496" t="s">
        <v>1888</v>
      </c>
      <c r="F496" t="s">
        <v>1889</v>
      </c>
      <c r="G496" t="s">
        <v>31</v>
      </c>
      <c r="H496" t="s">
        <v>32</v>
      </c>
      <c r="I496" s="13" t="s">
        <v>33</v>
      </c>
      <c r="J496" t="s">
        <v>34</v>
      </c>
      <c r="K496" s="2">
        <v>0</v>
      </c>
      <c r="L496" t="s">
        <v>35</v>
      </c>
      <c r="M496" s="2">
        <v>6000</v>
      </c>
      <c r="N496" t="s">
        <v>36</v>
      </c>
      <c r="O496" s="2">
        <v>25000</v>
      </c>
      <c r="P496" s="14">
        <f>K496+M496+O496</f>
        <v>31000</v>
      </c>
      <c r="Q496" s="13" t="s">
        <v>44</v>
      </c>
      <c r="R496" s="13" t="s">
        <v>45</v>
      </c>
      <c r="S496" s="15">
        <v>8.7</v>
      </c>
      <c r="T496" s="16">
        <v>78000</v>
      </c>
      <c r="U496" s="16">
        <v>196500</v>
      </c>
      <c r="V496" s="24">
        <v>274500</v>
      </c>
      <c r="W496" s="17">
        <f>V496-P496</f>
        <v>243500</v>
      </c>
      <c r="X496" s="21">
        <f>W496*0.0169</f>
        <v>4115.15</v>
      </c>
      <c r="Y496" s="22">
        <v>3529.2</v>
      </c>
      <c r="Z496" s="20">
        <f>X496-Y496</f>
        <v>585.9499999999998</v>
      </c>
    </row>
    <row r="497" spans="1:26" ht="15">
      <c r="A497" t="s">
        <v>1890</v>
      </c>
      <c r="B497">
        <v>1</v>
      </c>
      <c r="C497" t="s">
        <v>655</v>
      </c>
      <c r="D497" t="s">
        <v>1891</v>
      </c>
      <c r="F497" t="s">
        <v>1892</v>
      </c>
      <c r="G497" t="s">
        <v>31</v>
      </c>
      <c r="H497" t="s">
        <v>32</v>
      </c>
      <c r="I497" s="13" t="s">
        <v>658</v>
      </c>
      <c r="J497" t="s">
        <v>34</v>
      </c>
      <c r="K497" s="2">
        <v>0</v>
      </c>
      <c r="L497" t="s">
        <v>36</v>
      </c>
      <c r="M497" s="2">
        <v>25000</v>
      </c>
      <c r="O497" s="2">
        <v>0</v>
      </c>
      <c r="P497" s="14">
        <f>K497+M497+O497</f>
        <v>25000</v>
      </c>
      <c r="Q497" s="13" t="s">
        <v>44</v>
      </c>
      <c r="R497" s="13" t="s">
        <v>45</v>
      </c>
      <c r="S497" s="15">
        <v>0.09</v>
      </c>
      <c r="T497" s="16">
        <v>40900</v>
      </c>
      <c r="U497" s="16">
        <v>155100</v>
      </c>
      <c r="V497" s="24">
        <v>196000</v>
      </c>
      <c r="W497" s="17">
        <f>V497-P497</f>
        <v>171000</v>
      </c>
      <c r="X497" s="21">
        <f>W497*0.0169</f>
        <v>2889.8999999999996</v>
      </c>
      <c r="Y497" s="22">
        <v>2684.64</v>
      </c>
      <c r="Z497" s="20">
        <f>X497-Y497</f>
        <v>205.25999999999976</v>
      </c>
    </row>
    <row r="498" spans="1:26" ht="15">
      <c r="A498" t="s">
        <v>1893</v>
      </c>
      <c r="B498">
        <v>1</v>
      </c>
      <c r="C498" t="s">
        <v>1800</v>
      </c>
      <c r="D498" t="s">
        <v>1894</v>
      </c>
      <c r="F498" t="s">
        <v>1895</v>
      </c>
      <c r="G498" t="s">
        <v>31</v>
      </c>
      <c r="H498" t="s">
        <v>32</v>
      </c>
      <c r="I498" s="13" t="s">
        <v>33</v>
      </c>
      <c r="J498" t="s">
        <v>34</v>
      </c>
      <c r="K498" s="2">
        <v>0</v>
      </c>
      <c r="L498" t="s">
        <v>36</v>
      </c>
      <c r="M498" s="2">
        <v>25000</v>
      </c>
      <c r="O498" s="2">
        <v>0</v>
      </c>
      <c r="P498" s="14">
        <f>K498+M498+O498</f>
        <v>25000</v>
      </c>
      <c r="Q498" s="13" t="s">
        <v>44</v>
      </c>
      <c r="R498" s="13" t="s">
        <v>45</v>
      </c>
      <c r="S498" s="15">
        <v>2.1</v>
      </c>
      <c r="T498" s="16">
        <v>61800</v>
      </c>
      <c r="U498" s="16">
        <v>345200</v>
      </c>
      <c r="V498" s="24">
        <v>407000</v>
      </c>
      <c r="W498" s="17">
        <f>V498-P498</f>
        <v>382000</v>
      </c>
      <c r="X498" s="21">
        <f>W498*0.0169</f>
        <v>6455.799999999999</v>
      </c>
      <c r="Y498" s="22">
        <v>6150.6</v>
      </c>
      <c r="Z498" s="20">
        <f>X498-Y498</f>
        <v>305.1999999999989</v>
      </c>
    </row>
    <row r="499" spans="1:26" ht="15">
      <c r="A499" t="s">
        <v>1896</v>
      </c>
      <c r="B499">
        <v>22</v>
      </c>
      <c r="C499" t="s">
        <v>751</v>
      </c>
      <c r="D499" t="s">
        <v>1897</v>
      </c>
      <c r="F499" t="s">
        <v>1898</v>
      </c>
      <c r="G499" t="s">
        <v>31</v>
      </c>
      <c r="H499" t="s">
        <v>32</v>
      </c>
      <c r="I499" s="13" t="s">
        <v>33</v>
      </c>
      <c r="J499" t="s">
        <v>34</v>
      </c>
      <c r="K499" s="2">
        <v>0</v>
      </c>
      <c r="L499" t="s">
        <v>36</v>
      </c>
      <c r="M499" s="2">
        <v>25000</v>
      </c>
      <c r="O499" s="2">
        <v>0</v>
      </c>
      <c r="P499" s="14">
        <f>K499+M499+O499</f>
        <v>25000</v>
      </c>
      <c r="Q499" s="13" t="s">
        <v>44</v>
      </c>
      <c r="R499" s="13" t="s">
        <v>45</v>
      </c>
      <c r="S499" s="15">
        <v>0.32</v>
      </c>
      <c r="T499" s="16">
        <v>65000</v>
      </c>
      <c r="U499" s="16">
        <v>216200</v>
      </c>
      <c r="V499" s="24">
        <v>281200</v>
      </c>
      <c r="W499" s="17">
        <f>V499-P499</f>
        <v>256200</v>
      </c>
      <c r="X499" s="21">
        <f>W499*0.0169</f>
        <v>4329.78</v>
      </c>
      <c r="Y499" s="22">
        <v>4151.4</v>
      </c>
      <c r="Z499" s="20">
        <f>X499-Y499</f>
        <v>178.3800000000001</v>
      </c>
    </row>
    <row r="500" spans="1:26" ht="15">
      <c r="A500" t="s">
        <v>1899</v>
      </c>
      <c r="B500">
        <v>31</v>
      </c>
      <c r="C500" t="s">
        <v>953</v>
      </c>
      <c r="D500" t="s">
        <v>1900</v>
      </c>
      <c r="F500" t="s">
        <v>1901</v>
      </c>
      <c r="G500" t="s">
        <v>31</v>
      </c>
      <c r="H500" t="s">
        <v>32</v>
      </c>
      <c r="I500" s="13" t="s">
        <v>33</v>
      </c>
      <c r="J500" t="s">
        <v>34</v>
      </c>
      <c r="K500" s="2">
        <v>0</v>
      </c>
      <c r="L500" t="s">
        <v>36</v>
      </c>
      <c r="M500" s="2">
        <v>25000</v>
      </c>
      <c r="O500" s="2">
        <v>0</v>
      </c>
      <c r="P500" s="14">
        <f>K500+M500+O500</f>
        <v>25000</v>
      </c>
      <c r="Q500" s="13" t="s">
        <v>44</v>
      </c>
      <c r="R500" s="13" t="s">
        <v>45</v>
      </c>
      <c r="S500" s="15">
        <v>0.06</v>
      </c>
      <c r="T500" s="16">
        <v>41200</v>
      </c>
      <c r="U500" s="16">
        <v>147300</v>
      </c>
      <c r="V500" s="24">
        <v>188500</v>
      </c>
      <c r="W500" s="17">
        <f>V500-P500</f>
        <v>163500</v>
      </c>
      <c r="X500" s="21">
        <f>W500*0.0169</f>
        <v>2763.1499999999996</v>
      </c>
      <c r="Y500" s="22">
        <v>2425.56</v>
      </c>
      <c r="Z500" s="20">
        <f>X500-Y500</f>
        <v>337.5899999999997</v>
      </c>
    </row>
    <row r="501" spans="1:26" ht="15">
      <c r="A501" t="s">
        <v>1902</v>
      </c>
      <c r="B501">
        <v>35</v>
      </c>
      <c r="C501" t="s">
        <v>477</v>
      </c>
      <c r="D501" t="s">
        <v>1903</v>
      </c>
      <c r="F501" t="s">
        <v>1904</v>
      </c>
      <c r="G501" t="s">
        <v>31</v>
      </c>
      <c r="H501" t="s">
        <v>32</v>
      </c>
      <c r="I501" s="13" t="s">
        <v>33</v>
      </c>
      <c r="J501" t="s">
        <v>34</v>
      </c>
      <c r="K501" s="2">
        <v>0</v>
      </c>
      <c r="L501" t="s">
        <v>36</v>
      </c>
      <c r="M501" s="2">
        <v>25000</v>
      </c>
      <c r="O501" s="2">
        <v>0</v>
      </c>
      <c r="P501" s="14">
        <f>K501+M501+O501</f>
        <v>25000</v>
      </c>
      <c r="Q501" s="13" t="s">
        <v>44</v>
      </c>
      <c r="R501" s="13" t="s">
        <v>45</v>
      </c>
      <c r="S501" s="15">
        <v>0.29</v>
      </c>
      <c r="T501" s="16">
        <v>64600</v>
      </c>
      <c r="U501" s="16">
        <v>266200</v>
      </c>
      <c r="V501" s="24">
        <v>330800</v>
      </c>
      <c r="W501" s="17">
        <f>V501-P501</f>
        <v>305800</v>
      </c>
      <c r="X501" s="21">
        <f>W501*0.0169</f>
        <v>5168.0199999999995</v>
      </c>
      <c r="Y501" s="22">
        <v>4651.2</v>
      </c>
      <c r="Z501" s="20">
        <f>X501-Y501</f>
        <v>516.8199999999997</v>
      </c>
    </row>
    <row r="502" spans="1:26" ht="15">
      <c r="A502" t="s">
        <v>1905</v>
      </c>
      <c r="B502">
        <v>2</v>
      </c>
      <c r="C502" t="s">
        <v>1906</v>
      </c>
      <c r="D502" t="s">
        <v>1907</v>
      </c>
      <c r="F502" t="s">
        <v>1908</v>
      </c>
      <c r="G502" t="s">
        <v>31</v>
      </c>
      <c r="H502" t="s">
        <v>32</v>
      </c>
      <c r="I502" s="13" t="s">
        <v>33</v>
      </c>
      <c r="J502" t="s">
        <v>34</v>
      </c>
      <c r="K502" s="2">
        <v>0</v>
      </c>
      <c r="L502" t="s">
        <v>116</v>
      </c>
      <c r="M502" s="2">
        <v>6000</v>
      </c>
      <c r="N502" t="s">
        <v>36</v>
      </c>
      <c r="O502" s="2">
        <v>25000</v>
      </c>
      <c r="P502" s="14">
        <f>K502+M502+O502</f>
        <v>31000</v>
      </c>
      <c r="Q502" s="13" t="s">
        <v>181</v>
      </c>
      <c r="R502" s="13" t="s">
        <v>182</v>
      </c>
      <c r="S502" s="15">
        <v>0</v>
      </c>
      <c r="T502" s="16">
        <v>36000</v>
      </c>
      <c r="U502" s="16">
        <v>243200</v>
      </c>
      <c r="V502" s="24">
        <v>279200</v>
      </c>
      <c r="W502" s="17">
        <f>V502-P502</f>
        <v>248200</v>
      </c>
      <c r="X502" s="21">
        <f>W502*0.0169</f>
        <v>4194.58</v>
      </c>
      <c r="Y502" s="22">
        <v>3796.44</v>
      </c>
      <c r="Z502" s="20">
        <f>X502-Y502</f>
        <v>398.1399999999999</v>
      </c>
    </row>
    <row r="503" spans="1:26" ht="15">
      <c r="A503" t="s">
        <v>1909</v>
      </c>
      <c r="B503">
        <v>89</v>
      </c>
      <c r="C503" t="s">
        <v>67</v>
      </c>
      <c r="D503" t="s">
        <v>1910</v>
      </c>
      <c r="F503" t="s">
        <v>1911</v>
      </c>
      <c r="G503" t="s">
        <v>31</v>
      </c>
      <c r="H503" t="s">
        <v>32</v>
      </c>
      <c r="I503" s="13" t="s">
        <v>33</v>
      </c>
      <c r="J503" t="s">
        <v>34</v>
      </c>
      <c r="K503" s="2">
        <v>0</v>
      </c>
      <c r="L503" t="s">
        <v>36</v>
      </c>
      <c r="M503" s="2">
        <v>25000</v>
      </c>
      <c r="O503" s="2">
        <v>0</v>
      </c>
      <c r="P503" s="14">
        <f>K503+M503+O503</f>
        <v>25000</v>
      </c>
      <c r="Q503" s="13" t="s">
        <v>44</v>
      </c>
      <c r="R503" s="13" t="s">
        <v>45</v>
      </c>
      <c r="S503" s="15">
        <v>0.2</v>
      </c>
      <c r="T503" s="16">
        <v>42300</v>
      </c>
      <c r="U503" s="16">
        <v>101300</v>
      </c>
      <c r="V503" s="24">
        <v>143600</v>
      </c>
      <c r="W503" s="17">
        <f>V503-P503</f>
        <v>118600</v>
      </c>
      <c r="X503" s="21">
        <f>W503*0.0169</f>
        <v>2004.34</v>
      </c>
      <c r="Y503" s="22">
        <v>1866.6</v>
      </c>
      <c r="Z503" s="20">
        <f>X503-Y503</f>
        <v>137.74</v>
      </c>
    </row>
    <row r="504" spans="1:26" ht="15">
      <c r="A504" t="s">
        <v>1912</v>
      </c>
      <c r="B504">
        <v>295</v>
      </c>
      <c r="C504" t="s">
        <v>827</v>
      </c>
      <c r="D504" t="s">
        <v>1913</v>
      </c>
      <c r="E504" t="s">
        <v>1553</v>
      </c>
      <c r="F504" t="s">
        <v>1914</v>
      </c>
      <c r="G504" t="s">
        <v>31</v>
      </c>
      <c r="H504" t="s">
        <v>32</v>
      </c>
      <c r="I504" s="13" t="s">
        <v>33</v>
      </c>
      <c r="J504" t="s">
        <v>34</v>
      </c>
      <c r="K504" s="2">
        <v>0</v>
      </c>
      <c r="L504" t="s">
        <v>36</v>
      </c>
      <c r="M504" s="2">
        <v>25000</v>
      </c>
      <c r="O504" s="2">
        <v>0</v>
      </c>
      <c r="P504" s="14">
        <f>K504+M504+O504</f>
        <v>25000</v>
      </c>
      <c r="Q504" s="13" t="s">
        <v>59</v>
      </c>
      <c r="R504" s="13" t="s">
        <v>60</v>
      </c>
      <c r="S504" s="15">
        <v>8.2</v>
      </c>
      <c r="T504" s="16">
        <v>156850</v>
      </c>
      <c r="U504" s="16">
        <v>784600</v>
      </c>
      <c r="V504" s="24">
        <v>941450</v>
      </c>
      <c r="W504" s="17">
        <f>V504-P504</f>
        <v>916450</v>
      </c>
      <c r="X504" s="21">
        <f>W504*0.0169</f>
        <v>15488.005</v>
      </c>
      <c r="Y504" s="22">
        <v>14575.8</v>
      </c>
      <c r="Z504" s="20">
        <f>X504-Y504</f>
        <v>912.2049999999999</v>
      </c>
    </row>
    <row r="505" spans="1:26" ht="15">
      <c r="A505" t="s">
        <v>1915</v>
      </c>
      <c r="B505">
        <v>15</v>
      </c>
      <c r="C505" t="s">
        <v>378</v>
      </c>
      <c r="D505" t="s">
        <v>1916</v>
      </c>
      <c r="F505" t="s">
        <v>1917</v>
      </c>
      <c r="G505" t="s">
        <v>31</v>
      </c>
      <c r="H505" t="s">
        <v>32</v>
      </c>
      <c r="I505" s="13" t="s">
        <v>1918</v>
      </c>
      <c r="J505" t="s">
        <v>34</v>
      </c>
      <c r="K505" s="2">
        <v>0</v>
      </c>
      <c r="L505" t="s">
        <v>36</v>
      </c>
      <c r="M505" s="2">
        <v>25000</v>
      </c>
      <c r="O505" s="2">
        <v>0</v>
      </c>
      <c r="P505" s="14">
        <f>K505+M505+O505</f>
        <v>25000</v>
      </c>
      <c r="Q505" s="13" t="s">
        <v>44</v>
      </c>
      <c r="R505" s="13" t="s">
        <v>45</v>
      </c>
      <c r="S505" s="15">
        <v>0.22000000000000003</v>
      </c>
      <c r="T505" s="16">
        <v>52400</v>
      </c>
      <c r="U505" s="16">
        <v>186800</v>
      </c>
      <c r="V505" s="24">
        <v>239200</v>
      </c>
      <c r="W505" s="17">
        <f>V505-P505</f>
        <v>214200</v>
      </c>
      <c r="X505" s="21">
        <f>W505*0.0169</f>
        <v>3619.9799999999996</v>
      </c>
      <c r="Y505" s="22">
        <v>3280.32</v>
      </c>
      <c r="Z505" s="20">
        <f>X505-Y505</f>
        <v>339.6599999999994</v>
      </c>
    </row>
    <row r="506" spans="1:26" ht="15">
      <c r="A506" t="s">
        <v>1919</v>
      </c>
      <c r="B506">
        <v>24</v>
      </c>
      <c r="C506" t="s">
        <v>764</v>
      </c>
      <c r="D506" t="s">
        <v>1920</v>
      </c>
      <c r="F506" t="s">
        <v>1921</v>
      </c>
      <c r="G506" t="s">
        <v>31</v>
      </c>
      <c r="H506" t="s">
        <v>32</v>
      </c>
      <c r="I506" s="13" t="s">
        <v>33</v>
      </c>
      <c r="J506" t="s">
        <v>34</v>
      </c>
      <c r="K506" s="2">
        <v>0</v>
      </c>
      <c r="L506" t="s">
        <v>36</v>
      </c>
      <c r="M506" s="2">
        <v>25000</v>
      </c>
      <c r="O506" s="2">
        <v>0</v>
      </c>
      <c r="P506" s="14">
        <f>K506+M506+O506</f>
        <v>25000</v>
      </c>
      <c r="Q506" s="13" t="s">
        <v>44</v>
      </c>
      <c r="R506" s="13" t="s">
        <v>45</v>
      </c>
      <c r="S506" s="15">
        <v>0.1</v>
      </c>
      <c r="T506" s="16">
        <v>32000</v>
      </c>
      <c r="U506" s="16">
        <v>123900</v>
      </c>
      <c r="V506" s="24">
        <v>155900</v>
      </c>
      <c r="W506" s="17">
        <f>V506-P506</f>
        <v>130900</v>
      </c>
      <c r="X506" s="21">
        <f>W506*0.0169</f>
        <v>2212.2099999999996</v>
      </c>
      <c r="Y506" s="22">
        <v>1997.16</v>
      </c>
      <c r="Z506" s="20">
        <f>X506-Y506</f>
        <v>215.0499999999995</v>
      </c>
    </row>
    <row r="507" spans="1:26" ht="15">
      <c r="A507" t="s">
        <v>1922</v>
      </c>
      <c r="B507">
        <v>17</v>
      </c>
      <c r="C507" t="s">
        <v>1923</v>
      </c>
      <c r="D507" t="s">
        <v>1924</v>
      </c>
      <c r="F507" t="s">
        <v>1925</v>
      </c>
      <c r="G507" t="s">
        <v>31</v>
      </c>
      <c r="H507" t="s">
        <v>32</v>
      </c>
      <c r="I507" s="13" t="s">
        <v>1926</v>
      </c>
      <c r="J507" t="s">
        <v>34</v>
      </c>
      <c r="K507" s="2">
        <v>0</v>
      </c>
      <c r="L507" t="s">
        <v>36</v>
      </c>
      <c r="M507" s="2">
        <v>25000</v>
      </c>
      <c r="O507" s="2">
        <v>0</v>
      </c>
      <c r="P507" s="14">
        <f>K507+M507+O507</f>
        <v>25000</v>
      </c>
      <c r="Q507" s="13" t="s">
        <v>44</v>
      </c>
      <c r="R507" s="13" t="s">
        <v>45</v>
      </c>
      <c r="S507" s="15">
        <v>0.12</v>
      </c>
      <c r="T507" s="16">
        <v>40600</v>
      </c>
      <c r="U507" s="16">
        <v>91700</v>
      </c>
      <c r="V507" s="24">
        <v>132300</v>
      </c>
      <c r="W507" s="17">
        <f>V507-P507</f>
        <v>107300</v>
      </c>
      <c r="X507" s="18">
        <f>W507*0.0169</f>
        <v>1813.37</v>
      </c>
      <c r="Y507" s="19">
        <v>1856.4</v>
      </c>
      <c r="Z507" s="20"/>
    </row>
    <row r="508" spans="1:26" ht="15">
      <c r="A508" t="s">
        <v>1927</v>
      </c>
      <c r="B508">
        <v>21</v>
      </c>
      <c r="C508" t="s">
        <v>1928</v>
      </c>
      <c r="D508" t="s">
        <v>1929</v>
      </c>
      <c r="F508" t="s">
        <v>1930</v>
      </c>
      <c r="G508" t="s">
        <v>31</v>
      </c>
      <c r="H508" t="s">
        <v>32</v>
      </c>
      <c r="I508" s="13" t="s">
        <v>1931</v>
      </c>
      <c r="J508" t="s">
        <v>34</v>
      </c>
      <c r="K508" s="2">
        <v>0</v>
      </c>
      <c r="L508" t="s">
        <v>36</v>
      </c>
      <c r="M508" s="2">
        <v>25000</v>
      </c>
      <c r="O508" s="2">
        <v>0</v>
      </c>
      <c r="P508" s="14">
        <f>K508+M508+O508</f>
        <v>25000</v>
      </c>
      <c r="Q508" s="13" t="s">
        <v>44</v>
      </c>
      <c r="R508" s="13" t="s">
        <v>45</v>
      </c>
      <c r="S508" s="15">
        <v>0.16999999999999998</v>
      </c>
      <c r="T508" s="16">
        <v>36300</v>
      </c>
      <c r="U508" s="16">
        <v>600</v>
      </c>
      <c r="V508" s="24">
        <v>36900</v>
      </c>
      <c r="W508" s="17">
        <f>V508-P508</f>
        <v>11900</v>
      </c>
      <c r="X508" s="18">
        <f>W508*0.0169</f>
        <v>201.10999999999999</v>
      </c>
      <c r="Y508" s="19">
        <v>2319.48</v>
      </c>
      <c r="Z508" s="20"/>
    </row>
    <row r="509" spans="1:26" ht="15">
      <c r="A509" t="s">
        <v>1932</v>
      </c>
      <c r="B509">
        <v>1202</v>
      </c>
      <c r="C509" t="s">
        <v>72</v>
      </c>
      <c r="D509" t="s">
        <v>1933</v>
      </c>
      <c r="F509" t="s">
        <v>1934</v>
      </c>
      <c r="G509" t="s">
        <v>31</v>
      </c>
      <c r="H509" t="s">
        <v>32</v>
      </c>
      <c r="I509" s="13" t="s">
        <v>1935</v>
      </c>
      <c r="J509" t="s">
        <v>34</v>
      </c>
      <c r="K509" s="2">
        <v>0</v>
      </c>
      <c r="L509" t="s">
        <v>36</v>
      </c>
      <c r="M509" s="2">
        <v>25000</v>
      </c>
      <c r="N509" t="s">
        <v>35</v>
      </c>
      <c r="O509" s="2">
        <v>6000</v>
      </c>
      <c r="P509" s="14">
        <f>K509+M509+O509</f>
        <v>31000</v>
      </c>
      <c r="Q509" s="13" t="s">
        <v>44</v>
      </c>
      <c r="R509" s="13" t="s">
        <v>45</v>
      </c>
      <c r="S509" s="15">
        <v>0.21000000000000002</v>
      </c>
      <c r="T509" s="16">
        <v>60200</v>
      </c>
      <c r="U509" s="16">
        <v>214700</v>
      </c>
      <c r="V509" s="24">
        <v>274900</v>
      </c>
      <c r="W509" s="17">
        <f>V509-P509</f>
        <v>243900</v>
      </c>
      <c r="X509" s="21">
        <f>W509*0.0169</f>
        <v>4121.91</v>
      </c>
      <c r="Y509" s="22">
        <v>3574.08</v>
      </c>
      <c r="Z509" s="20">
        <f>X509-Y509</f>
        <v>547.8299999999999</v>
      </c>
    </row>
    <row r="510" spans="1:26" ht="15">
      <c r="A510" t="s">
        <v>1936</v>
      </c>
      <c r="B510">
        <v>859</v>
      </c>
      <c r="C510" t="s">
        <v>72</v>
      </c>
      <c r="D510" t="s">
        <v>1937</v>
      </c>
      <c r="F510" t="s">
        <v>1938</v>
      </c>
      <c r="G510" t="s">
        <v>31</v>
      </c>
      <c r="H510" t="s">
        <v>32</v>
      </c>
      <c r="I510" s="13" t="s">
        <v>33</v>
      </c>
      <c r="J510" t="s">
        <v>34</v>
      </c>
      <c r="K510" s="2">
        <v>0</v>
      </c>
      <c r="L510" t="s">
        <v>36</v>
      </c>
      <c r="M510" s="2">
        <v>25000</v>
      </c>
      <c r="O510" s="2">
        <v>0</v>
      </c>
      <c r="P510" s="14">
        <f>K510+M510+O510</f>
        <v>25000</v>
      </c>
      <c r="Q510" s="13" t="s">
        <v>44</v>
      </c>
      <c r="R510" s="13" t="s">
        <v>45</v>
      </c>
      <c r="S510" s="15">
        <v>0.16999999999999998</v>
      </c>
      <c r="T510" s="16">
        <v>44300</v>
      </c>
      <c r="U510" s="16">
        <v>341800</v>
      </c>
      <c r="V510" s="24">
        <v>386100</v>
      </c>
      <c r="W510" s="17">
        <f>V510-P510</f>
        <v>361100</v>
      </c>
      <c r="X510" s="18">
        <f>W510*0.0169</f>
        <v>6102.589999999999</v>
      </c>
      <c r="Y510" s="19">
        <v>6197.52</v>
      </c>
      <c r="Z510" s="20"/>
    </row>
    <row r="511" spans="1:26" ht="15">
      <c r="A511" t="s">
        <v>1939</v>
      </c>
      <c r="B511">
        <v>32</v>
      </c>
      <c r="C511" t="s">
        <v>231</v>
      </c>
      <c r="D511" t="s">
        <v>1940</v>
      </c>
      <c r="F511" t="s">
        <v>1941</v>
      </c>
      <c r="G511" t="s">
        <v>31</v>
      </c>
      <c r="H511" t="s">
        <v>32</v>
      </c>
      <c r="I511" s="13" t="s">
        <v>33</v>
      </c>
      <c r="J511" t="s">
        <v>34</v>
      </c>
      <c r="K511" s="2">
        <v>0</v>
      </c>
      <c r="L511" t="s">
        <v>36</v>
      </c>
      <c r="M511" s="2">
        <v>25000</v>
      </c>
      <c r="N511" t="s">
        <v>116</v>
      </c>
      <c r="O511" s="2">
        <v>6000</v>
      </c>
      <c r="P511" s="14">
        <f>K511+M511+O511</f>
        <v>31000</v>
      </c>
      <c r="Q511" s="13" t="s">
        <v>44</v>
      </c>
      <c r="R511" s="13" t="s">
        <v>45</v>
      </c>
      <c r="S511" s="15">
        <v>2.52</v>
      </c>
      <c r="T511" s="16">
        <v>79000</v>
      </c>
      <c r="U511" s="16">
        <v>433800</v>
      </c>
      <c r="V511" s="24">
        <v>512800</v>
      </c>
      <c r="W511" s="17">
        <f>V511-P511</f>
        <v>481800</v>
      </c>
      <c r="X511" s="21">
        <f>W511*0.0169</f>
        <v>8142.419999999999</v>
      </c>
      <c r="Y511" s="22">
        <v>7815.24</v>
      </c>
      <c r="Z511" s="20">
        <f>X511-Y511</f>
        <v>327.1799999999994</v>
      </c>
    </row>
    <row r="512" spans="1:26" ht="15">
      <c r="A512" t="s">
        <v>1942</v>
      </c>
      <c r="B512">
        <v>1070</v>
      </c>
      <c r="C512" t="s">
        <v>62</v>
      </c>
      <c r="D512" t="s">
        <v>1943</v>
      </c>
      <c r="F512" t="s">
        <v>1944</v>
      </c>
      <c r="G512" t="s">
        <v>31</v>
      </c>
      <c r="H512" t="s">
        <v>32</v>
      </c>
      <c r="I512" s="13" t="s">
        <v>33</v>
      </c>
      <c r="J512" t="s">
        <v>34</v>
      </c>
      <c r="K512" s="2">
        <v>0</v>
      </c>
      <c r="L512" t="s">
        <v>36</v>
      </c>
      <c r="M512" s="2">
        <v>25000</v>
      </c>
      <c r="O512" s="2">
        <v>0</v>
      </c>
      <c r="P512" s="14">
        <f>K512+M512+O512</f>
        <v>25000</v>
      </c>
      <c r="Q512" s="13" t="s">
        <v>44</v>
      </c>
      <c r="R512" s="13" t="s">
        <v>45</v>
      </c>
      <c r="S512" s="15">
        <v>0.36</v>
      </c>
      <c r="T512" s="16">
        <v>65600</v>
      </c>
      <c r="U512" s="16">
        <v>218500</v>
      </c>
      <c r="V512" s="24">
        <v>284100</v>
      </c>
      <c r="W512" s="17">
        <f>V512-P512</f>
        <v>259100</v>
      </c>
      <c r="X512" s="21">
        <f>W512*0.0169</f>
        <v>4378.79</v>
      </c>
      <c r="Y512" s="22">
        <v>3827.04</v>
      </c>
      <c r="Z512" s="20">
        <f>X512-Y512</f>
        <v>551.75</v>
      </c>
    </row>
    <row r="513" spans="1:26" ht="15">
      <c r="A513" t="s">
        <v>1945</v>
      </c>
      <c r="B513">
        <v>943</v>
      </c>
      <c r="C513" t="s">
        <v>97</v>
      </c>
      <c r="D513" t="s">
        <v>1946</v>
      </c>
      <c r="F513" t="s">
        <v>1947</v>
      </c>
      <c r="G513" t="s">
        <v>31</v>
      </c>
      <c r="H513" t="s">
        <v>32</v>
      </c>
      <c r="I513" s="13" t="s">
        <v>33</v>
      </c>
      <c r="J513" t="s">
        <v>34</v>
      </c>
      <c r="K513" s="2">
        <v>0</v>
      </c>
      <c r="L513" t="s">
        <v>36</v>
      </c>
      <c r="M513" s="2">
        <v>25000</v>
      </c>
      <c r="O513" s="2">
        <v>0</v>
      </c>
      <c r="P513" s="14">
        <f>K513+M513+O513</f>
        <v>25000</v>
      </c>
      <c r="Q513" s="13" t="s">
        <v>44</v>
      </c>
      <c r="R513" s="13" t="s">
        <v>45</v>
      </c>
      <c r="S513" s="15">
        <v>0.19</v>
      </c>
      <c r="T513" s="16">
        <v>89600</v>
      </c>
      <c r="U513" s="16">
        <v>278000</v>
      </c>
      <c r="V513" s="24">
        <v>367600</v>
      </c>
      <c r="W513" s="17">
        <f>V513-P513</f>
        <v>342600</v>
      </c>
      <c r="X513" s="21">
        <f>W513*0.0169</f>
        <v>5789.94</v>
      </c>
      <c r="Y513" s="22">
        <v>5554.92</v>
      </c>
      <c r="Z513" s="20">
        <f>X513-Y513</f>
        <v>235.01999999999953</v>
      </c>
    </row>
    <row r="514" spans="1:26" ht="15">
      <c r="A514" t="s">
        <v>1948</v>
      </c>
      <c r="B514">
        <v>26</v>
      </c>
      <c r="C514" t="s">
        <v>1949</v>
      </c>
      <c r="D514" t="s">
        <v>1950</v>
      </c>
      <c r="F514" t="s">
        <v>1951</v>
      </c>
      <c r="G514" t="s">
        <v>31</v>
      </c>
      <c r="H514" t="s">
        <v>32</v>
      </c>
      <c r="I514" s="13" t="s">
        <v>33</v>
      </c>
      <c r="J514" t="s">
        <v>34</v>
      </c>
      <c r="K514" s="2">
        <v>0</v>
      </c>
      <c r="L514" t="s">
        <v>35</v>
      </c>
      <c r="M514" s="2">
        <v>6000</v>
      </c>
      <c r="N514" t="s">
        <v>36</v>
      </c>
      <c r="O514" s="2">
        <v>25000</v>
      </c>
      <c r="P514" s="14">
        <f>K514+M514+O514</f>
        <v>31000</v>
      </c>
      <c r="Q514" s="13" t="s">
        <v>44</v>
      </c>
      <c r="R514" s="13" t="s">
        <v>45</v>
      </c>
      <c r="S514" s="15">
        <v>0.11000000000000001</v>
      </c>
      <c r="T514" s="16">
        <v>78000</v>
      </c>
      <c r="U514" s="16">
        <v>219400</v>
      </c>
      <c r="V514" s="24">
        <v>297400</v>
      </c>
      <c r="W514" s="17">
        <f>V514-P514</f>
        <v>266400</v>
      </c>
      <c r="X514" s="21">
        <f>W514*0.0169</f>
        <v>4502.16</v>
      </c>
      <c r="Y514" s="22">
        <v>4194.24</v>
      </c>
      <c r="Z514" s="20">
        <f>X514-Y514</f>
        <v>307.9200000000001</v>
      </c>
    </row>
    <row r="515" spans="1:26" ht="15">
      <c r="A515" t="s">
        <v>1952</v>
      </c>
      <c r="B515">
        <v>1244</v>
      </c>
      <c r="C515" t="s">
        <v>62</v>
      </c>
      <c r="D515" t="s">
        <v>1953</v>
      </c>
      <c r="F515" t="s">
        <v>1954</v>
      </c>
      <c r="G515" t="s">
        <v>31</v>
      </c>
      <c r="H515" t="s">
        <v>32</v>
      </c>
      <c r="I515" s="13" t="s">
        <v>33</v>
      </c>
      <c r="J515" t="s">
        <v>34</v>
      </c>
      <c r="K515" s="2">
        <v>0</v>
      </c>
      <c r="L515" t="s">
        <v>36</v>
      </c>
      <c r="M515" s="2">
        <v>25000</v>
      </c>
      <c r="O515" s="2">
        <v>0</v>
      </c>
      <c r="P515" s="14">
        <f>K515+M515+O515</f>
        <v>25000</v>
      </c>
      <c r="Q515" s="13" t="s">
        <v>44</v>
      </c>
      <c r="R515" s="13" t="s">
        <v>45</v>
      </c>
      <c r="S515" s="15">
        <v>0.27</v>
      </c>
      <c r="T515" s="16">
        <v>57800</v>
      </c>
      <c r="U515" s="16">
        <v>109800</v>
      </c>
      <c r="V515" s="24">
        <v>167600</v>
      </c>
      <c r="W515" s="17">
        <f>V515-P515</f>
        <v>142600</v>
      </c>
      <c r="X515" s="21">
        <f>W515*0.0169</f>
        <v>2409.9399999999996</v>
      </c>
      <c r="Y515" s="22">
        <v>2003.28</v>
      </c>
      <c r="Z515" s="20">
        <f>X515-Y515</f>
        <v>406.6599999999996</v>
      </c>
    </row>
    <row r="516" spans="1:26" ht="15">
      <c r="A516" t="s">
        <v>1955</v>
      </c>
      <c r="B516">
        <v>17</v>
      </c>
      <c r="C516" t="s">
        <v>1303</v>
      </c>
      <c r="D516" t="s">
        <v>1956</v>
      </c>
      <c r="F516" t="s">
        <v>1957</v>
      </c>
      <c r="G516" t="s">
        <v>31</v>
      </c>
      <c r="H516" t="s">
        <v>32</v>
      </c>
      <c r="I516" s="13" t="s">
        <v>33</v>
      </c>
      <c r="J516" t="s">
        <v>34</v>
      </c>
      <c r="K516" s="2">
        <v>0</v>
      </c>
      <c r="L516" t="s">
        <v>36</v>
      </c>
      <c r="M516" s="2">
        <v>25000</v>
      </c>
      <c r="O516" s="2">
        <v>0</v>
      </c>
      <c r="P516" s="14">
        <f>K516+M516+O516</f>
        <v>25000</v>
      </c>
      <c r="Q516" s="13" t="s">
        <v>44</v>
      </c>
      <c r="R516" s="13" t="s">
        <v>45</v>
      </c>
      <c r="S516" s="15">
        <v>0.21000000000000002</v>
      </c>
      <c r="T516" s="16">
        <v>43000</v>
      </c>
      <c r="U516" s="16">
        <v>136400</v>
      </c>
      <c r="V516" s="24">
        <v>179400</v>
      </c>
      <c r="W516" s="17">
        <f>V516-P516</f>
        <v>154400</v>
      </c>
      <c r="X516" s="21">
        <f>W516*0.0169</f>
        <v>2609.3599999999997</v>
      </c>
      <c r="Y516" s="22">
        <v>2384.76</v>
      </c>
      <c r="Z516" s="20">
        <f>X516-Y516</f>
        <v>224.59999999999945</v>
      </c>
    </row>
    <row r="517" spans="1:26" ht="15">
      <c r="A517" t="s">
        <v>1958</v>
      </c>
      <c r="B517">
        <v>15</v>
      </c>
      <c r="C517" t="s">
        <v>371</v>
      </c>
      <c r="D517" t="s">
        <v>1959</v>
      </c>
      <c r="F517" t="s">
        <v>1960</v>
      </c>
      <c r="G517" t="s">
        <v>31</v>
      </c>
      <c r="H517" t="s">
        <v>32</v>
      </c>
      <c r="I517" s="13" t="s">
        <v>33</v>
      </c>
      <c r="J517" t="s">
        <v>34</v>
      </c>
      <c r="K517" s="2">
        <v>0</v>
      </c>
      <c r="L517" t="s">
        <v>36</v>
      </c>
      <c r="M517" s="2">
        <v>25000</v>
      </c>
      <c r="O517" s="2">
        <v>0</v>
      </c>
      <c r="P517" s="14">
        <f>K517+M517+O517</f>
        <v>25000</v>
      </c>
      <c r="Q517" s="13" t="s">
        <v>44</v>
      </c>
      <c r="R517" s="13" t="s">
        <v>45</v>
      </c>
      <c r="S517" s="15">
        <v>0.185</v>
      </c>
      <c r="T517" s="16">
        <v>57900</v>
      </c>
      <c r="U517" s="16">
        <v>161700</v>
      </c>
      <c r="V517" s="24">
        <v>219600</v>
      </c>
      <c r="W517" s="17">
        <f>V517-P517</f>
        <v>194600</v>
      </c>
      <c r="X517" s="21">
        <f>W517*0.0169</f>
        <v>3288.74</v>
      </c>
      <c r="Y517" s="22">
        <v>2849.88</v>
      </c>
      <c r="Z517" s="20">
        <f>X517-Y517</f>
        <v>438.8599999999997</v>
      </c>
    </row>
    <row r="518" spans="1:26" ht="15">
      <c r="A518" t="s">
        <v>1961</v>
      </c>
      <c r="B518">
        <v>21</v>
      </c>
      <c r="C518" t="s">
        <v>1227</v>
      </c>
      <c r="D518" t="s">
        <v>1962</v>
      </c>
      <c r="F518" t="s">
        <v>1963</v>
      </c>
      <c r="G518" t="s">
        <v>31</v>
      </c>
      <c r="H518" t="s">
        <v>32</v>
      </c>
      <c r="I518" s="13" t="s">
        <v>1964</v>
      </c>
      <c r="J518" t="s">
        <v>34</v>
      </c>
      <c r="K518" s="2">
        <v>0</v>
      </c>
      <c r="L518" t="s">
        <v>36</v>
      </c>
      <c r="M518" s="2">
        <v>25000</v>
      </c>
      <c r="O518" s="2">
        <v>0</v>
      </c>
      <c r="P518" s="14">
        <f>K518+M518+O518</f>
        <v>25000</v>
      </c>
      <c r="Q518" s="13" t="s">
        <v>44</v>
      </c>
      <c r="R518" s="13" t="s">
        <v>45</v>
      </c>
      <c r="S518" s="15">
        <v>0.11000000000000001</v>
      </c>
      <c r="T518" s="16">
        <v>50800</v>
      </c>
      <c r="U518" s="16">
        <v>140700</v>
      </c>
      <c r="V518" s="24">
        <v>191500</v>
      </c>
      <c r="W518" s="17">
        <f>V518-P518</f>
        <v>166500</v>
      </c>
      <c r="X518" s="21">
        <f>W518*0.0169</f>
        <v>2813.85</v>
      </c>
      <c r="Y518" s="22">
        <v>2576.52</v>
      </c>
      <c r="Z518" s="20">
        <f>X518-Y518</f>
        <v>237.32999999999993</v>
      </c>
    </row>
    <row r="519" spans="1:26" ht="15">
      <c r="A519" t="s">
        <v>1965</v>
      </c>
      <c r="B519">
        <v>143</v>
      </c>
      <c r="C519" t="s">
        <v>989</v>
      </c>
      <c r="D519" t="s">
        <v>1966</v>
      </c>
      <c r="E519" t="s">
        <v>1967</v>
      </c>
      <c r="F519" t="s">
        <v>1968</v>
      </c>
      <c r="G519" t="s">
        <v>31</v>
      </c>
      <c r="H519" t="s">
        <v>32</v>
      </c>
      <c r="I519" s="13" t="s">
        <v>33</v>
      </c>
      <c r="J519" t="s">
        <v>34</v>
      </c>
      <c r="K519" s="2">
        <v>0</v>
      </c>
      <c r="L519" t="s">
        <v>36</v>
      </c>
      <c r="M519" s="2">
        <v>25000</v>
      </c>
      <c r="O519" s="2">
        <v>0</v>
      </c>
      <c r="P519" s="14">
        <f>K519+M519+O519</f>
        <v>25000</v>
      </c>
      <c r="Q519" s="13" t="s">
        <v>433</v>
      </c>
      <c r="R519" s="13" t="s">
        <v>434</v>
      </c>
      <c r="S519" s="15">
        <v>10.9</v>
      </c>
      <c r="T519" s="16">
        <v>105200</v>
      </c>
      <c r="U519" s="16">
        <v>216000</v>
      </c>
      <c r="V519" s="24">
        <v>321200</v>
      </c>
      <c r="W519" s="17">
        <f>V519-P519</f>
        <v>296200</v>
      </c>
      <c r="X519" s="21">
        <f>W519*0.0169</f>
        <v>5005.78</v>
      </c>
      <c r="Y519" s="22">
        <v>4885.8</v>
      </c>
      <c r="Z519" s="20">
        <f>X519-Y519</f>
        <v>119.97999999999956</v>
      </c>
    </row>
    <row r="520" spans="1:26" ht="15">
      <c r="A520" t="s">
        <v>1969</v>
      </c>
      <c r="B520">
        <v>857</v>
      </c>
      <c r="C520" t="s">
        <v>97</v>
      </c>
      <c r="D520" t="s">
        <v>1970</v>
      </c>
      <c r="F520" t="s">
        <v>1971</v>
      </c>
      <c r="G520" t="s">
        <v>31</v>
      </c>
      <c r="H520" t="s">
        <v>32</v>
      </c>
      <c r="I520" s="13" t="s">
        <v>1972</v>
      </c>
      <c r="J520" t="s">
        <v>34</v>
      </c>
      <c r="K520" s="2">
        <v>0</v>
      </c>
      <c r="L520" t="s">
        <v>36</v>
      </c>
      <c r="M520" s="2">
        <v>25000</v>
      </c>
      <c r="O520" s="2">
        <v>0</v>
      </c>
      <c r="P520" s="14">
        <f>K520+M520+O520</f>
        <v>25000</v>
      </c>
      <c r="Q520" s="13" t="s">
        <v>44</v>
      </c>
      <c r="R520" s="13" t="s">
        <v>45</v>
      </c>
      <c r="S520" s="15">
        <v>0.13</v>
      </c>
      <c r="T520" s="16">
        <v>41400</v>
      </c>
      <c r="U520" s="16">
        <v>201900</v>
      </c>
      <c r="V520" s="24">
        <v>243300</v>
      </c>
      <c r="W520" s="17">
        <f>V520-P520</f>
        <v>218300</v>
      </c>
      <c r="X520" s="21">
        <f>W520*0.0169</f>
        <v>3689.2699999999995</v>
      </c>
      <c r="Y520" s="22">
        <v>3470.04</v>
      </c>
      <c r="Z520" s="20">
        <f>X520-Y520</f>
        <v>219.22999999999956</v>
      </c>
    </row>
    <row r="521" spans="1:26" ht="15">
      <c r="A521" t="s">
        <v>1973</v>
      </c>
      <c r="B521">
        <v>355</v>
      </c>
      <c r="C521" t="s">
        <v>296</v>
      </c>
      <c r="D521" t="s">
        <v>1974</v>
      </c>
      <c r="F521" t="s">
        <v>1975</v>
      </c>
      <c r="G521" t="s">
        <v>31</v>
      </c>
      <c r="H521" t="s">
        <v>32</v>
      </c>
      <c r="I521" s="13" t="s">
        <v>1426</v>
      </c>
      <c r="J521" t="s">
        <v>34</v>
      </c>
      <c r="K521" s="2">
        <v>0</v>
      </c>
      <c r="L521" t="s">
        <v>36</v>
      </c>
      <c r="M521" s="2">
        <v>25000</v>
      </c>
      <c r="O521" s="2">
        <v>0</v>
      </c>
      <c r="P521" s="14">
        <f>K521+M521+O521</f>
        <v>25000</v>
      </c>
      <c r="Q521" s="13" t="s">
        <v>44</v>
      </c>
      <c r="R521" s="13" t="s">
        <v>45</v>
      </c>
      <c r="S521" s="15">
        <v>0.05</v>
      </c>
      <c r="T521" s="16">
        <v>102000</v>
      </c>
      <c r="U521" s="16">
        <v>143700</v>
      </c>
      <c r="V521" s="24">
        <v>245700</v>
      </c>
      <c r="W521" s="17">
        <f>V521-P521</f>
        <v>220700</v>
      </c>
      <c r="X521" s="21">
        <f>W521*0.0169</f>
        <v>3729.8299999999995</v>
      </c>
      <c r="Y521" s="22">
        <v>3404.76</v>
      </c>
      <c r="Z521" s="20">
        <f>X521-Y521</f>
        <v>325.06999999999925</v>
      </c>
    </row>
    <row r="522" spans="1:26" ht="15">
      <c r="A522" t="s">
        <v>1976</v>
      </c>
      <c r="B522">
        <v>17</v>
      </c>
      <c r="C522" t="s">
        <v>324</v>
      </c>
      <c r="D522" t="s">
        <v>1977</v>
      </c>
      <c r="F522" t="s">
        <v>1978</v>
      </c>
      <c r="G522" t="s">
        <v>31</v>
      </c>
      <c r="H522" t="s">
        <v>32</v>
      </c>
      <c r="I522" s="13" t="s">
        <v>33</v>
      </c>
      <c r="J522" t="s">
        <v>34</v>
      </c>
      <c r="K522" s="2">
        <v>0</v>
      </c>
      <c r="L522" t="s">
        <v>36</v>
      </c>
      <c r="M522" s="2">
        <v>25000</v>
      </c>
      <c r="O522" s="2">
        <v>0</v>
      </c>
      <c r="P522" s="14">
        <f>K522+M522+O522</f>
        <v>25000</v>
      </c>
      <c r="Q522" s="13" t="s">
        <v>44</v>
      </c>
      <c r="R522" s="13" t="s">
        <v>45</v>
      </c>
      <c r="S522" s="15">
        <v>0.27</v>
      </c>
      <c r="T522" s="16">
        <v>45900</v>
      </c>
      <c r="U522" s="16">
        <v>157400</v>
      </c>
      <c r="V522" s="24">
        <v>203300</v>
      </c>
      <c r="W522" s="17">
        <f>V522-P522</f>
        <v>178300</v>
      </c>
      <c r="X522" s="21">
        <f>W522*0.0169</f>
        <v>3013.2699999999995</v>
      </c>
      <c r="Y522" s="22">
        <v>2621.4</v>
      </c>
      <c r="Z522" s="20">
        <f>X522-Y522</f>
        <v>391.86999999999944</v>
      </c>
    </row>
    <row r="523" spans="1:26" ht="15">
      <c r="A523" t="s">
        <v>1979</v>
      </c>
      <c r="B523">
        <v>185</v>
      </c>
      <c r="C523" t="s">
        <v>240</v>
      </c>
      <c r="D523" t="s">
        <v>1980</v>
      </c>
      <c r="F523" t="s">
        <v>1981</v>
      </c>
      <c r="G523" t="s">
        <v>31</v>
      </c>
      <c r="H523" t="s">
        <v>32</v>
      </c>
      <c r="I523" s="13" t="s">
        <v>1982</v>
      </c>
      <c r="J523" t="s">
        <v>34</v>
      </c>
      <c r="K523" s="2">
        <v>0</v>
      </c>
      <c r="L523" t="s">
        <v>36</v>
      </c>
      <c r="M523" s="2">
        <v>25000</v>
      </c>
      <c r="O523" s="2">
        <v>0</v>
      </c>
      <c r="P523" s="14">
        <f>K523+M523+O523</f>
        <v>25000</v>
      </c>
      <c r="Q523" s="13" t="s">
        <v>44</v>
      </c>
      <c r="R523" s="13" t="s">
        <v>45</v>
      </c>
      <c r="S523" s="15">
        <v>0.45</v>
      </c>
      <c r="T523" s="16">
        <v>47300</v>
      </c>
      <c r="U523" s="16">
        <v>168300</v>
      </c>
      <c r="V523" s="24">
        <v>215600</v>
      </c>
      <c r="W523" s="17">
        <f>V523-P523</f>
        <v>190600</v>
      </c>
      <c r="X523" s="21">
        <f>W523*0.0169</f>
        <v>3221.14</v>
      </c>
      <c r="Y523" s="22">
        <v>3053.88</v>
      </c>
      <c r="Z523" s="20">
        <f>X523-Y523</f>
        <v>167.25999999999976</v>
      </c>
    </row>
    <row r="524" spans="1:26" ht="15">
      <c r="A524" t="s">
        <v>1983</v>
      </c>
      <c r="B524">
        <v>55</v>
      </c>
      <c r="C524" t="s">
        <v>109</v>
      </c>
      <c r="D524" t="s">
        <v>1984</v>
      </c>
      <c r="F524" t="s">
        <v>1985</v>
      </c>
      <c r="G524" t="s">
        <v>31</v>
      </c>
      <c r="H524" t="s">
        <v>32</v>
      </c>
      <c r="I524" s="13" t="s">
        <v>1986</v>
      </c>
      <c r="J524" t="s">
        <v>34</v>
      </c>
      <c r="K524" s="2">
        <v>0</v>
      </c>
      <c r="L524" t="s">
        <v>36</v>
      </c>
      <c r="M524" s="2">
        <v>25000</v>
      </c>
      <c r="O524" s="2">
        <v>0</v>
      </c>
      <c r="P524" s="14">
        <f>K524+M524+O524</f>
        <v>25000</v>
      </c>
      <c r="Q524" s="13" t="s">
        <v>44</v>
      </c>
      <c r="R524" s="13" t="s">
        <v>45</v>
      </c>
      <c r="S524" s="15">
        <v>0.15</v>
      </c>
      <c r="T524" s="16">
        <v>35100</v>
      </c>
      <c r="U524" s="16">
        <v>222800</v>
      </c>
      <c r="V524" s="24">
        <v>257900</v>
      </c>
      <c r="W524" s="17">
        <f>V524-P524</f>
        <v>232900</v>
      </c>
      <c r="X524" s="21">
        <f>W524*0.0169</f>
        <v>3936.0099999999998</v>
      </c>
      <c r="Y524" s="22">
        <v>3512.88</v>
      </c>
      <c r="Z524" s="20">
        <f>X524-Y524</f>
        <v>423.12999999999965</v>
      </c>
    </row>
    <row r="525" spans="1:26" ht="15">
      <c r="A525" t="s">
        <v>1987</v>
      </c>
      <c r="B525">
        <v>27</v>
      </c>
      <c r="C525" t="s">
        <v>72</v>
      </c>
      <c r="D525" t="s">
        <v>1988</v>
      </c>
      <c r="F525" t="s">
        <v>1989</v>
      </c>
      <c r="G525" t="s">
        <v>31</v>
      </c>
      <c r="H525" t="s">
        <v>32</v>
      </c>
      <c r="I525" s="13" t="s">
        <v>33</v>
      </c>
      <c r="J525" t="s">
        <v>34</v>
      </c>
      <c r="K525" s="2">
        <v>0</v>
      </c>
      <c r="L525" t="s">
        <v>36</v>
      </c>
      <c r="M525" s="2">
        <v>25000</v>
      </c>
      <c r="O525" s="2">
        <v>0</v>
      </c>
      <c r="P525" s="14">
        <f>K525+M525+O525</f>
        <v>25000</v>
      </c>
      <c r="Q525" s="13" t="s">
        <v>59</v>
      </c>
      <c r="R525" s="13" t="s">
        <v>60</v>
      </c>
      <c r="S525" s="15">
        <v>1.9</v>
      </c>
      <c r="T525" s="16">
        <v>153987</v>
      </c>
      <c r="U525" s="16">
        <v>312800</v>
      </c>
      <c r="V525" s="24">
        <v>466787</v>
      </c>
      <c r="W525" s="17">
        <f>V525-P525</f>
        <v>441787</v>
      </c>
      <c r="X525" s="21">
        <f>W525*0.0169</f>
        <v>7466.2002999999995</v>
      </c>
      <c r="Y525" s="22">
        <v>7415.4</v>
      </c>
      <c r="Z525" s="20">
        <f>X525-Y525</f>
        <v>50.80029999999988</v>
      </c>
    </row>
    <row r="526" spans="1:26" ht="15">
      <c r="A526" t="s">
        <v>1990</v>
      </c>
      <c r="B526">
        <v>132</v>
      </c>
      <c r="C526" t="s">
        <v>403</v>
      </c>
      <c r="D526" t="s">
        <v>1991</v>
      </c>
      <c r="F526" t="s">
        <v>1992</v>
      </c>
      <c r="G526" t="s">
        <v>31</v>
      </c>
      <c r="H526" t="s">
        <v>32</v>
      </c>
      <c r="I526" s="13" t="s">
        <v>774</v>
      </c>
      <c r="J526" t="s">
        <v>34</v>
      </c>
      <c r="K526" s="2">
        <v>0</v>
      </c>
      <c r="L526" t="s">
        <v>36</v>
      </c>
      <c r="M526" s="2">
        <v>25000</v>
      </c>
      <c r="O526" s="2">
        <v>0</v>
      </c>
      <c r="P526" s="14">
        <f>K526+M526+O526</f>
        <v>25000</v>
      </c>
      <c r="Q526" s="13" t="s">
        <v>44</v>
      </c>
      <c r="R526" s="13" t="s">
        <v>45</v>
      </c>
      <c r="S526" s="15">
        <v>0.24</v>
      </c>
      <c r="T526" s="16">
        <v>49500</v>
      </c>
      <c r="U526" s="16">
        <v>176100</v>
      </c>
      <c r="V526" s="24">
        <v>225600</v>
      </c>
      <c r="W526" s="17">
        <f>V526-P526</f>
        <v>200600</v>
      </c>
      <c r="X526" s="21">
        <f>W526*0.0169</f>
        <v>3390.14</v>
      </c>
      <c r="Y526" s="22">
        <v>3282.36</v>
      </c>
      <c r="Z526" s="20">
        <f>X526-Y526</f>
        <v>107.77999999999975</v>
      </c>
    </row>
    <row r="527" spans="1:26" ht="15">
      <c r="A527" t="s">
        <v>1993</v>
      </c>
      <c r="B527">
        <v>2</v>
      </c>
      <c r="C527" t="s">
        <v>644</v>
      </c>
      <c r="D527" t="s">
        <v>1994</v>
      </c>
      <c r="F527" t="s">
        <v>1995</v>
      </c>
      <c r="G527" t="s">
        <v>31</v>
      </c>
      <c r="H527" t="s">
        <v>32</v>
      </c>
      <c r="I527" s="13" t="s">
        <v>1996</v>
      </c>
      <c r="J527" t="s">
        <v>34</v>
      </c>
      <c r="K527" s="2">
        <v>0</v>
      </c>
      <c r="L527" t="s">
        <v>36</v>
      </c>
      <c r="M527" s="2">
        <v>25000</v>
      </c>
      <c r="O527" s="2">
        <v>0</v>
      </c>
      <c r="P527" s="14">
        <f>K527+M527+O527</f>
        <v>25000</v>
      </c>
      <c r="Q527" s="13" t="s">
        <v>44</v>
      </c>
      <c r="R527" s="13" t="s">
        <v>45</v>
      </c>
      <c r="S527" s="15">
        <v>0.08</v>
      </c>
      <c r="T527" s="16">
        <v>35800</v>
      </c>
      <c r="U527" s="16">
        <v>162600</v>
      </c>
      <c r="V527" s="24">
        <v>198400</v>
      </c>
      <c r="W527" s="17">
        <f>V527-P527</f>
        <v>173400</v>
      </c>
      <c r="X527" s="21">
        <f>W527*0.0169</f>
        <v>2930.4599999999996</v>
      </c>
      <c r="Y527" s="22">
        <v>2751.96</v>
      </c>
      <c r="Z527" s="20">
        <f>X527-Y527</f>
        <v>178.49999999999955</v>
      </c>
    </row>
    <row r="528" spans="1:26" ht="15">
      <c r="A528" t="s">
        <v>1997</v>
      </c>
      <c r="B528">
        <v>26</v>
      </c>
      <c r="C528" t="s">
        <v>292</v>
      </c>
      <c r="D528" t="s">
        <v>1998</v>
      </c>
      <c r="F528" t="s">
        <v>1999</v>
      </c>
      <c r="G528" t="s">
        <v>31</v>
      </c>
      <c r="H528" t="s">
        <v>32</v>
      </c>
      <c r="I528" s="13" t="s">
        <v>932</v>
      </c>
      <c r="J528" t="s">
        <v>34</v>
      </c>
      <c r="K528" s="2">
        <v>0</v>
      </c>
      <c r="L528" t="s">
        <v>36</v>
      </c>
      <c r="M528" s="2">
        <v>25000</v>
      </c>
      <c r="N528" t="s">
        <v>35</v>
      </c>
      <c r="O528" s="2">
        <v>6000</v>
      </c>
      <c r="P528" s="14">
        <f>K528+M528+O528</f>
        <v>31000</v>
      </c>
      <c r="Q528" s="13" t="s">
        <v>44</v>
      </c>
      <c r="R528" s="13" t="s">
        <v>45</v>
      </c>
      <c r="S528" s="15">
        <v>0.8699999999999999</v>
      </c>
      <c r="T528" s="16">
        <v>88400</v>
      </c>
      <c r="U528" s="16">
        <v>235300</v>
      </c>
      <c r="V528" s="24">
        <v>323700</v>
      </c>
      <c r="W528" s="17">
        <f>V528-P528</f>
        <v>292700</v>
      </c>
      <c r="X528" s="21">
        <f>W528*0.0169</f>
        <v>4946.629999999999</v>
      </c>
      <c r="Y528" s="22">
        <v>4551.24</v>
      </c>
      <c r="Z528" s="20">
        <f>X528-Y528</f>
        <v>395.3899999999994</v>
      </c>
    </row>
    <row r="529" spans="1:26" ht="15">
      <c r="A529" t="s">
        <v>2000</v>
      </c>
      <c r="B529">
        <v>13</v>
      </c>
      <c r="C529" t="s">
        <v>608</v>
      </c>
      <c r="D529" t="s">
        <v>2001</v>
      </c>
      <c r="F529" t="s">
        <v>2002</v>
      </c>
      <c r="G529" t="s">
        <v>31</v>
      </c>
      <c r="H529" t="s">
        <v>32</v>
      </c>
      <c r="I529" s="13" t="s">
        <v>33</v>
      </c>
      <c r="J529" t="s">
        <v>34</v>
      </c>
      <c r="K529" s="2">
        <v>0</v>
      </c>
      <c r="L529" t="s">
        <v>116</v>
      </c>
      <c r="M529" s="2">
        <v>6000</v>
      </c>
      <c r="N529" t="s">
        <v>36</v>
      </c>
      <c r="O529" s="2">
        <v>25000</v>
      </c>
      <c r="P529" s="14">
        <f>K529+M529+O529</f>
        <v>31000</v>
      </c>
      <c r="Q529" s="13" t="s">
        <v>44</v>
      </c>
      <c r="R529" s="13" t="s">
        <v>45</v>
      </c>
      <c r="S529" s="15">
        <v>0.25</v>
      </c>
      <c r="T529" s="16">
        <v>54800</v>
      </c>
      <c r="U529" s="16">
        <v>247900</v>
      </c>
      <c r="V529" s="24">
        <v>302700</v>
      </c>
      <c r="W529" s="17">
        <f>V529-P529</f>
        <v>271700</v>
      </c>
      <c r="X529" s="21">
        <f>W529*0.0169</f>
        <v>4591.73</v>
      </c>
      <c r="Y529" s="22">
        <v>4316.64</v>
      </c>
      <c r="Z529" s="20">
        <f>X529-Y529</f>
        <v>275.08999999999924</v>
      </c>
    </row>
    <row r="530" spans="1:26" ht="15">
      <c r="A530" t="s">
        <v>2003</v>
      </c>
      <c r="B530">
        <v>80</v>
      </c>
      <c r="C530" t="s">
        <v>337</v>
      </c>
      <c r="D530" t="s">
        <v>2004</v>
      </c>
      <c r="F530" t="s">
        <v>2005</v>
      </c>
      <c r="G530" t="s">
        <v>31</v>
      </c>
      <c r="H530" t="s">
        <v>32</v>
      </c>
      <c r="I530" s="13" t="s">
        <v>33</v>
      </c>
      <c r="J530" t="s">
        <v>34</v>
      </c>
      <c r="K530" s="2">
        <v>0</v>
      </c>
      <c r="L530" t="s">
        <v>36</v>
      </c>
      <c r="M530" s="2">
        <v>25000</v>
      </c>
      <c r="O530" s="2">
        <v>0</v>
      </c>
      <c r="P530" s="14">
        <f>K530+M530+O530</f>
        <v>25000</v>
      </c>
      <c r="Q530" s="13" t="s">
        <v>44</v>
      </c>
      <c r="R530" s="13" t="s">
        <v>45</v>
      </c>
      <c r="S530" s="15">
        <v>0.19</v>
      </c>
      <c r="T530" s="16">
        <v>45800</v>
      </c>
      <c r="U530" s="16">
        <v>172500</v>
      </c>
      <c r="V530" s="24">
        <v>218300</v>
      </c>
      <c r="W530" s="17">
        <f>V530-P530</f>
        <v>193300</v>
      </c>
      <c r="X530" s="21">
        <f>W530*0.0169</f>
        <v>3266.7699999999995</v>
      </c>
      <c r="Y530" s="22">
        <v>3000.84</v>
      </c>
      <c r="Z530" s="20">
        <f>X530-Y530</f>
        <v>265.9299999999994</v>
      </c>
    </row>
    <row r="531" spans="1:26" ht="15">
      <c r="A531" t="s">
        <v>2006</v>
      </c>
      <c r="B531">
        <v>1302</v>
      </c>
      <c r="C531" t="s">
        <v>62</v>
      </c>
      <c r="D531" t="s">
        <v>2007</v>
      </c>
      <c r="F531" t="s">
        <v>2008</v>
      </c>
      <c r="G531" t="s">
        <v>31</v>
      </c>
      <c r="H531" t="s">
        <v>32</v>
      </c>
      <c r="I531" s="13" t="s">
        <v>33</v>
      </c>
      <c r="J531" t="s">
        <v>34</v>
      </c>
      <c r="K531" s="2">
        <v>0</v>
      </c>
      <c r="L531" t="s">
        <v>36</v>
      </c>
      <c r="M531" s="2">
        <v>25000</v>
      </c>
      <c r="N531" t="s">
        <v>35</v>
      </c>
      <c r="O531" s="2">
        <v>6000</v>
      </c>
      <c r="P531" s="14">
        <f>K531+M531+O531</f>
        <v>31000</v>
      </c>
      <c r="Q531" s="13" t="s">
        <v>80</v>
      </c>
      <c r="R531" s="13" t="s">
        <v>81</v>
      </c>
      <c r="S531" s="15">
        <v>9.1</v>
      </c>
      <c r="T531" s="16">
        <v>97600</v>
      </c>
      <c r="U531" s="16">
        <v>275800</v>
      </c>
      <c r="V531" s="24">
        <v>373400</v>
      </c>
      <c r="W531" s="17">
        <f>V531-P531</f>
        <v>342400</v>
      </c>
      <c r="X531" s="21">
        <f>W531*0.0169</f>
        <v>5786.5599999999995</v>
      </c>
      <c r="Y531" s="22">
        <v>5632.44</v>
      </c>
      <c r="Z531" s="20">
        <f>X531-Y531</f>
        <v>154.1199999999999</v>
      </c>
    </row>
    <row r="532" spans="1:26" ht="15">
      <c r="A532" t="s">
        <v>2009</v>
      </c>
      <c r="B532">
        <v>8</v>
      </c>
      <c r="C532" t="s">
        <v>283</v>
      </c>
      <c r="D532" t="s">
        <v>2010</v>
      </c>
      <c r="F532" t="s">
        <v>2011</v>
      </c>
      <c r="G532" t="s">
        <v>31</v>
      </c>
      <c r="H532" t="s">
        <v>32</v>
      </c>
      <c r="I532" s="13" t="s">
        <v>33</v>
      </c>
      <c r="J532" t="s">
        <v>34</v>
      </c>
      <c r="K532" s="2">
        <v>0</v>
      </c>
      <c r="L532" t="s">
        <v>36</v>
      </c>
      <c r="M532" s="2">
        <v>25000</v>
      </c>
      <c r="O532" s="2">
        <v>0</v>
      </c>
      <c r="P532" s="14">
        <f>K532+M532+O532</f>
        <v>25000</v>
      </c>
      <c r="Q532" s="13" t="s">
        <v>44</v>
      </c>
      <c r="R532" s="13" t="s">
        <v>45</v>
      </c>
      <c r="S532" s="15">
        <v>0.13999999999999999</v>
      </c>
      <c r="T532" s="16">
        <v>53600</v>
      </c>
      <c r="U532" s="16">
        <v>93000</v>
      </c>
      <c r="V532" s="24">
        <v>146600</v>
      </c>
      <c r="W532" s="17">
        <f>V532-P532</f>
        <v>121600</v>
      </c>
      <c r="X532" s="21">
        <f>W532*0.0169</f>
        <v>2055.04</v>
      </c>
      <c r="Y532" s="22">
        <v>1870.68</v>
      </c>
      <c r="Z532" s="20">
        <f>X532-Y532</f>
        <v>184.3599999999999</v>
      </c>
    </row>
    <row r="533" spans="1:26" ht="15">
      <c r="A533" t="s">
        <v>2012</v>
      </c>
      <c r="B533">
        <v>268</v>
      </c>
      <c r="C533" t="s">
        <v>88</v>
      </c>
      <c r="D533" t="s">
        <v>2013</v>
      </c>
      <c r="F533" t="s">
        <v>2014</v>
      </c>
      <c r="G533" t="s">
        <v>31</v>
      </c>
      <c r="H533" t="s">
        <v>32</v>
      </c>
      <c r="I533" s="13" t="s">
        <v>415</v>
      </c>
      <c r="J533" t="s">
        <v>34</v>
      </c>
      <c r="K533" s="2">
        <v>0</v>
      </c>
      <c r="L533" t="s">
        <v>36</v>
      </c>
      <c r="M533" s="2">
        <v>25000</v>
      </c>
      <c r="O533" s="2">
        <v>0</v>
      </c>
      <c r="P533" s="14">
        <f>K533+M533+O533</f>
        <v>25000</v>
      </c>
      <c r="Q533" s="13" t="s">
        <v>44</v>
      </c>
      <c r="R533" s="13" t="s">
        <v>45</v>
      </c>
      <c r="S533" s="15">
        <v>0.25</v>
      </c>
      <c r="T533" s="16">
        <v>54800</v>
      </c>
      <c r="U533" s="16">
        <v>304900</v>
      </c>
      <c r="V533" s="24">
        <v>359700</v>
      </c>
      <c r="W533" s="17">
        <f>V533-P533</f>
        <v>334700</v>
      </c>
      <c r="X533" s="21">
        <f>W533*0.0169</f>
        <v>5656.429999999999</v>
      </c>
      <c r="Y533" s="22">
        <v>5314.2</v>
      </c>
      <c r="Z533" s="20">
        <f>X533-Y533</f>
        <v>342.22999999999956</v>
      </c>
    </row>
    <row r="534" spans="1:26" ht="15">
      <c r="A534" t="s">
        <v>2015</v>
      </c>
      <c r="B534">
        <v>277</v>
      </c>
      <c r="C534" t="s">
        <v>486</v>
      </c>
      <c r="D534" t="s">
        <v>2016</v>
      </c>
      <c r="F534" t="s">
        <v>2017</v>
      </c>
      <c r="G534" t="s">
        <v>31</v>
      </c>
      <c r="H534" t="s">
        <v>32</v>
      </c>
      <c r="I534" s="13" t="s">
        <v>33</v>
      </c>
      <c r="J534" t="s">
        <v>34</v>
      </c>
      <c r="K534" s="2">
        <v>0</v>
      </c>
      <c r="L534" t="s">
        <v>36</v>
      </c>
      <c r="M534" s="2">
        <v>25000</v>
      </c>
      <c r="O534" s="2">
        <v>0</v>
      </c>
      <c r="P534" s="14">
        <f>K534+M534+O534</f>
        <v>25000</v>
      </c>
      <c r="Q534" s="13" t="s">
        <v>44</v>
      </c>
      <c r="R534" s="13" t="s">
        <v>45</v>
      </c>
      <c r="S534" s="15">
        <v>2.88</v>
      </c>
      <c r="T534" s="16">
        <v>62700</v>
      </c>
      <c r="U534" s="16">
        <v>165500</v>
      </c>
      <c r="V534" s="24">
        <v>228200</v>
      </c>
      <c r="W534" s="17">
        <f>V534-P534</f>
        <v>203200</v>
      </c>
      <c r="X534" s="21">
        <f>W534*0.0169</f>
        <v>3434.0799999999995</v>
      </c>
      <c r="Y534" s="22">
        <v>3298.68</v>
      </c>
      <c r="Z534" s="20">
        <f>X534-Y534</f>
        <v>135.39999999999964</v>
      </c>
    </row>
    <row r="535" spans="1:26" ht="15">
      <c r="A535" t="s">
        <v>2018</v>
      </c>
      <c r="B535">
        <v>987</v>
      </c>
      <c r="C535" t="s">
        <v>97</v>
      </c>
      <c r="D535" t="s">
        <v>2019</v>
      </c>
      <c r="F535" t="s">
        <v>2020</v>
      </c>
      <c r="G535" t="s">
        <v>31</v>
      </c>
      <c r="H535" t="s">
        <v>32</v>
      </c>
      <c r="I535" s="13" t="s">
        <v>33</v>
      </c>
      <c r="J535" t="s">
        <v>34</v>
      </c>
      <c r="K535" s="2">
        <v>0</v>
      </c>
      <c r="L535" t="s">
        <v>36</v>
      </c>
      <c r="M535" s="2">
        <v>25000</v>
      </c>
      <c r="N535" t="s">
        <v>164</v>
      </c>
      <c r="O535" s="2">
        <v>6000</v>
      </c>
      <c r="P535" s="14">
        <f>K535+M535+O535</f>
        <v>31000</v>
      </c>
      <c r="Q535" s="13" t="s">
        <v>44</v>
      </c>
      <c r="R535" s="13" t="s">
        <v>45</v>
      </c>
      <c r="S535" s="15">
        <v>0.21000000000000002</v>
      </c>
      <c r="T535" s="16">
        <v>52700</v>
      </c>
      <c r="U535" s="16">
        <v>199400</v>
      </c>
      <c r="V535" s="24">
        <v>252100</v>
      </c>
      <c r="W535" s="17">
        <f>V535-P535</f>
        <v>221100</v>
      </c>
      <c r="X535" s="21">
        <f>W535*0.0169</f>
        <v>3736.5899999999997</v>
      </c>
      <c r="Y535" s="22">
        <v>3213</v>
      </c>
      <c r="Z535" s="20">
        <f>X535-Y535</f>
        <v>523.5899999999997</v>
      </c>
    </row>
    <row r="536" spans="1:26" ht="15">
      <c r="A536" t="s">
        <v>2021</v>
      </c>
      <c r="B536">
        <v>3</v>
      </c>
      <c r="C536" t="s">
        <v>1328</v>
      </c>
      <c r="D536" t="s">
        <v>2022</v>
      </c>
      <c r="E536" t="s">
        <v>2023</v>
      </c>
      <c r="F536" t="s">
        <v>2024</v>
      </c>
      <c r="G536" t="s">
        <v>31</v>
      </c>
      <c r="H536" t="s">
        <v>32</v>
      </c>
      <c r="I536" s="13" t="s">
        <v>33</v>
      </c>
      <c r="J536" t="s">
        <v>34</v>
      </c>
      <c r="K536" s="2">
        <v>0</v>
      </c>
      <c r="L536" t="s">
        <v>36</v>
      </c>
      <c r="M536" s="2">
        <v>25000</v>
      </c>
      <c r="O536" s="2">
        <v>0</v>
      </c>
      <c r="P536" s="14">
        <f>K536+M536+O536</f>
        <v>25000</v>
      </c>
      <c r="Q536" s="13" t="s">
        <v>44</v>
      </c>
      <c r="R536" s="13" t="s">
        <v>45</v>
      </c>
      <c r="S536" s="15">
        <v>0.42000000000000004</v>
      </c>
      <c r="T536" s="16">
        <v>73600</v>
      </c>
      <c r="U536" s="16">
        <v>226200</v>
      </c>
      <c r="V536" s="24">
        <v>299800</v>
      </c>
      <c r="W536" s="17">
        <f>V536-P536</f>
        <v>274800</v>
      </c>
      <c r="X536" s="21">
        <f>W536*0.0169</f>
        <v>4644.12</v>
      </c>
      <c r="Y536" s="22">
        <v>4396.2</v>
      </c>
      <c r="Z536" s="20">
        <f>X536-Y536</f>
        <v>247.92000000000007</v>
      </c>
    </row>
    <row r="537" spans="1:26" ht="15">
      <c r="A537" t="s">
        <v>2025</v>
      </c>
      <c r="B537">
        <v>285</v>
      </c>
      <c r="C537" t="s">
        <v>2026</v>
      </c>
      <c r="D537" t="s">
        <v>2027</v>
      </c>
      <c r="F537" t="s">
        <v>2028</v>
      </c>
      <c r="G537" t="s">
        <v>31</v>
      </c>
      <c r="H537" t="s">
        <v>32</v>
      </c>
      <c r="I537" s="13" t="s">
        <v>33</v>
      </c>
      <c r="J537" t="s">
        <v>34</v>
      </c>
      <c r="K537" s="2">
        <v>0</v>
      </c>
      <c r="L537" t="s">
        <v>36</v>
      </c>
      <c r="M537" s="2">
        <v>25000</v>
      </c>
      <c r="O537" s="2">
        <v>0</v>
      </c>
      <c r="P537" s="14">
        <f>K537+M537+O537</f>
        <v>25000</v>
      </c>
      <c r="Q537" s="13" t="s">
        <v>181</v>
      </c>
      <c r="R537" s="13" t="s">
        <v>182</v>
      </c>
      <c r="S537" s="15">
        <v>0</v>
      </c>
      <c r="T537" s="16">
        <v>192500</v>
      </c>
      <c r="U537" s="16">
        <v>419600</v>
      </c>
      <c r="V537" s="24">
        <v>612100</v>
      </c>
      <c r="W537" s="17">
        <f>V537-P537</f>
        <v>587100</v>
      </c>
      <c r="X537" s="18">
        <f>W537*0.0169</f>
        <v>9921.99</v>
      </c>
      <c r="Y537" s="19">
        <v>10320.36</v>
      </c>
      <c r="Z537" s="20"/>
    </row>
    <row r="538" spans="1:26" ht="15">
      <c r="A538" t="s">
        <v>2029</v>
      </c>
      <c r="B538">
        <v>20</v>
      </c>
      <c r="C538" t="s">
        <v>2030</v>
      </c>
      <c r="D538" t="s">
        <v>2031</v>
      </c>
      <c r="F538" t="s">
        <v>2032</v>
      </c>
      <c r="G538" t="s">
        <v>31</v>
      </c>
      <c r="H538" t="s">
        <v>32</v>
      </c>
      <c r="I538" s="13" t="s">
        <v>33</v>
      </c>
      <c r="J538" t="s">
        <v>34</v>
      </c>
      <c r="K538" s="2">
        <v>0</v>
      </c>
      <c r="L538" t="s">
        <v>36</v>
      </c>
      <c r="M538" s="2">
        <v>25000</v>
      </c>
      <c r="O538" s="2">
        <v>0</v>
      </c>
      <c r="P538" s="14">
        <f>K538+M538+O538</f>
        <v>25000</v>
      </c>
      <c r="Q538" s="13" t="s">
        <v>44</v>
      </c>
      <c r="R538" s="13" t="s">
        <v>45</v>
      </c>
      <c r="S538" s="15">
        <v>0.13</v>
      </c>
      <c r="T538" s="16">
        <v>52700</v>
      </c>
      <c r="U538" s="16">
        <v>169200</v>
      </c>
      <c r="V538" s="24">
        <v>221900</v>
      </c>
      <c r="W538" s="17">
        <f>V538-P538</f>
        <v>196900</v>
      </c>
      <c r="X538" s="21">
        <f>W538*0.0169</f>
        <v>3327.6099999999997</v>
      </c>
      <c r="Y538" s="22">
        <v>2909.04</v>
      </c>
      <c r="Z538" s="20">
        <f>X538-Y538</f>
        <v>418.5699999999997</v>
      </c>
    </row>
    <row r="539" spans="1:26" ht="15">
      <c r="A539" t="s">
        <v>2033</v>
      </c>
      <c r="B539">
        <v>219</v>
      </c>
      <c r="C539" t="s">
        <v>240</v>
      </c>
      <c r="D539" t="s">
        <v>2034</v>
      </c>
      <c r="F539" t="s">
        <v>2035</v>
      </c>
      <c r="G539" t="s">
        <v>31</v>
      </c>
      <c r="H539" t="s">
        <v>32</v>
      </c>
      <c r="I539" s="13" t="s">
        <v>2036</v>
      </c>
      <c r="J539" t="s">
        <v>34</v>
      </c>
      <c r="K539" s="2">
        <v>0</v>
      </c>
      <c r="L539" t="s">
        <v>36</v>
      </c>
      <c r="M539" s="2">
        <v>25000</v>
      </c>
      <c r="O539" s="2">
        <v>0</v>
      </c>
      <c r="P539" s="14">
        <f>K539+M539+O539</f>
        <v>25000</v>
      </c>
      <c r="Q539" s="13" t="s">
        <v>44</v>
      </c>
      <c r="R539" s="13" t="s">
        <v>45</v>
      </c>
      <c r="S539" s="15">
        <v>0.185</v>
      </c>
      <c r="T539" s="16">
        <v>45500</v>
      </c>
      <c r="U539" s="16">
        <v>218000</v>
      </c>
      <c r="V539" s="24">
        <v>263500</v>
      </c>
      <c r="W539" s="17">
        <f>V539-P539</f>
        <v>238500</v>
      </c>
      <c r="X539" s="21">
        <f>W539*0.0169</f>
        <v>4030.6499999999996</v>
      </c>
      <c r="Y539" s="22">
        <v>3953.52</v>
      </c>
      <c r="Z539" s="20">
        <f>X539-Y539</f>
        <v>77.12999999999965</v>
      </c>
    </row>
    <row r="540" spans="1:26" ht="15">
      <c r="A540" t="s">
        <v>2037</v>
      </c>
      <c r="B540">
        <v>387</v>
      </c>
      <c r="C540" t="s">
        <v>486</v>
      </c>
      <c r="D540" t="s">
        <v>2038</v>
      </c>
      <c r="F540" t="s">
        <v>2039</v>
      </c>
      <c r="G540" t="s">
        <v>31</v>
      </c>
      <c r="H540" t="s">
        <v>32</v>
      </c>
      <c r="I540" s="13" t="s">
        <v>33</v>
      </c>
      <c r="J540" t="s">
        <v>34</v>
      </c>
      <c r="K540" s="2">
        <v>0</v>
      </c>
      <c r="L540" t="s">
        <v>36</v>
      </c>
      <c r="M540" s="2">
        <v>25000</v>
      </c>
      <c r="O540" s="2">
        <v>0</v>
      </c>
      <c r="P540" s="14">
        <f>K540+M540+O540</f>
        <v>25000</v>
      </c>
      <c r="Q540" s="13" t="s">
        <v>44</v>
      </c>
      <c r="R540" s="13" t="s">
        <v>45</v>
      </c>
      <c r="S540" s="15">
        <v>1.07</v>
      </c>
      <c r="T540" s="16">
        <v>59000</v>
      </c>
      <c r="U540" s="16">
        <v>165500</v>
      </c>
      <c r="V540" s="24">
        <v>224500</v>
      </c>
      <c r="W540" s="17">
        <f>V540-P540</f>
        <v>199500</v>
      </c>
      <c r="X540" s="21">
        <f>W540*0.0169</f>
        <v>3371.5499999999997</v>
      </c>
      <c r="Y540" s="22">
        <v>3325.2</v>
      </c>
      <c r="Z540" s="20">
        <f>X540-Y540</f>
        <v>46.34999999999991</v>
      </c>
    </row>
    <row r="541" spans="1:26" ht="15">
      <c r="A541" t="s">
        <v>2040</v>
      </c>
      <c r="B541">
        <v>6</v>
      </c>
      <c r="C541" t="s">
        <v>403</v>
      </c>
      <c r="D541" t="s">
        <v>2041</v>
      </c>
      <c r="F541" t="s">
        <v>2042</v>
      </c>
      <c r="G541" t="s">
        <v>31</v>
      </c>
      <c r="H541" t="s">
        <v>32</v>
      </c>
      <c r="I541" s="13" t="s">
        <v>888</v>
      </c>
      <c r="J541" t="s">
        <v>34</v>
      </c>
      <c r="K541" s="2">
        <v>0</v>
      </c>
      <c r="L541" t="s">
        <v>36</v>
      </c>
      <c r="M541" s="2">
        <v>25000</v>
      </c>
      <c r="O541" s="2">
        <v>0</v>
      </c>
      <c r="P541" s="14">
        <f>K541+M541+O541</f>
        <v>25000</v>
      </c>
      <c r="Q541" s="13" t="s">
        <v>217</v>
      </c>
      <c r="R541" s="13" t="s">
        <v>218</v>
      </c>
      <c r="S541" s="15">
        <v>0.08</v>
      </c>
      <c r="T541" s="16">
        <v>35800</v>
      </c>
      <c r="U541" s="16">
        <v>142000</v>
      </c>
      <c r="V541" s="24">
        <v>177800</v>
      </c>
      <c r="W541" s="17">
        <f>V541-P541</f>
        <v>152800</v>
      </c>
      <c r="X541" s="21">
        <f>W541*0.0169</f>
        <v>2582.3199999999997</v>
      </c>
      <c r="Y541" s="22">
        <v>2211.36</v>
      </c>
      <c r="Z541" s="20">
        <f>X541-Y541</f>
        <v>370.9599999999996</v>
      </c>
    </row>
    <row r="542" spans="1:26" ht="15">
      <c r="A542" t="s">
        <v>2043</v>
      </c>
      <c r="B542">
        <v>87</v>
      </c>
      <c r="C542" t="s">
        <v>665</v>
      </c>
      <c r="D542" t="s">
        <v>2044</v>
      </c>
      <c r="F542" t="s">
        <v>2045</v>
      </c>
      <c r="G542" t="s">
        <v>31</v>
      </c>
      <c r="H542" t="s">
        <v>32</v>
      </c>
      <c r="I542" s="13" t="s">
        <v>2046</v>
      </c>
      <c r="J542" t="s">
        <v>34</v>
      </c>
      <c r="K542" s="2">
        <v>0</v>
      </c>
      <c r="L542" t="s">
        <v>36</v>
      </c>
      <c r="M542" s="2">
        <v>25000</v>
      </c>
      <c r="O542" s="2">
        <v>0</v>
      </c>
      <c r="P542" s="14">
        <f>K542+M542+O542</f>
        <v>25000</v>
      </c>
      <c r="Q542" s="13" t="s">
        <v>44</v>
      </c>
      <c r="R542" s="13" t="s">
        <v>45</v>
      </c>
      <c r="S542" s="15">
        <v>0.32999999999999996</v>
      </c>
      <c r="T542" s="16">
        <v>46500</v>
      </c>
      <c r="U542" s="16">
        <v>174300</v>
      </c>
      <c r="V542" s="24">
        <v>220800</v>
      </c>
      <c r="W542" s="17">
        <f>V542-P542</f>
        <v>195800</v>
      </c>
      <c r="X542" s="21">
        <f>W542*0.0169</f>
        <v>3309.0199999999995</v>
      </c>
      <c r="Y542" s="22">
        <v>3011.04</v>
      </c>
      <c r="Z542" s="20">
        <f>X542-Y542</f>
        <v>297.97999999999956</v>
      </c>
    </row>
    <row r="543" spans="1:26" ht="15">
      <c r="A543" t="s">
        <v>2047</v>
      </c>
      <c r="B543">
        <v>93</v>
      </c>
      <c r="C543" t="s">
        <v>403</v>
      </c>
      <c r="D543" t="s">
        <v>2048</v>
      </c>
      <c r="F543" t="s">
        <v>2049</v>
      </c>
      <c r="G543" t="s">
        <v>31</v>
      </c>
      <c r="H543" t="s">
        <v>32</v>
      </c>
      <c r="I543" s="13" t="s">
        <v>33</v>
      </c>
      <c r="J543" t="s">
        <v>34</v>
      </c>
      <c r="K543" s="2">
        <v>0</v>
      </c>
      <c r="L543" t="s">
        <v>36</v>
      </c>
      <c r="M543" s="2">
        <v>25000</v>
      </c>
      <c r="O543" s="2">
        <v>0</v>
      </c>
      <c r="P543" s="14">
        <f>K543+M543+O543</f>
        <v>25000</v>
      </c>
      <c r="Q543" s="13" t="s">
        <v>44</v>
      </c>
      <c r="R543" s="13" t="s">
        <v>45</v>
      </c>
      <c r="S543" s="15">
        <v>0.16</v>
      </c>
      <c r="T543" s="16">
        <v>43600</v>
      </c>
      <c r="U543" s="16">
        <v>152100</v>
      </c>
      <c r="V543" s="24">
        <v>195700</v>
      </c>
      <c r="W543" s="17">
        <f>V543-P543</f>
        <v>170700</v>
      </c>
      <c r="X543" s="21">
        <f>W543*0.0169</f>
        <v>2884.83</v>
      </c>
      <c r="Y543" s="22">
        <v>2776.44</v>
      </c>
      <c r="Z543" s="20">
        <f>X543-Y543</f>
        <v>108.38999999999987</v>
      </c>
    </row>
    <row r="544" spans="1:26" ht="15">
      <c r="A544" t="s">
        <v>2050</v>
      </c>
      <c r="B544">
        <v>220</v>
      </c>
      <c r="C544" t="s">
        <v>88</v>
      </c>
      <c r="D544" t="s">
        <v>2051</v>
      </c>
      <c r="F544" t="s">
        <v>2052</v>
      </c>
      <c r="G544" t="s">
        <v>31</v>
      </c>
      <c r="H544" t="s">
        <v>32</v>
      </c>
      <c r="I544" s="13" t="s">
        <v>33</v>
      </c>
      <c r="J544" t="s">
        <v>34</v>
      </c>
      <c r="K544" s="2">
        <v>0</v>
      </c>
      <c r="L544" t="s">
        <v>36</v>
      </c>
      <c r="M544" s="2">
        <v>25000</v>
      </c>
      <c r="O544" s="2">
        <v>0</v>
      </c>
      <c r="P544" s="14">
        <f>K544+M544+O544</f>
        <v>25000</v>
      </c>
      <c r="Q544" s="13" t="s">
        <v>44</v>
      </c>
      <c r="R544" s="13" t="s">
        <v>45</v>
      </c>
      <c r="S544" s="15">
        <v>0.3</v>
      </c>
      <c r="T544" s="16">
        <v>55500</v>
      </c>
      <c r="U544" s="16">
        <v>153900</v>
      </c>
      <c r="V544" s="24">
        <v>209400</v>
      </c>
      <c r="W544" s="17">
        <f>V544-P544</f>
        <v>184400</v>
      </c>
      <c r="X544" s="21">
        <f>W544*0.0169</f>
        <v>3116.3599999999997</v>
      </c>
      <c r="Y544" s="22">
        <v>2784.6</v>
      </c>
      <c r="Z544" s="20">
        <f>X544-Y544</f>
        <v>331.75999999999976</v>
      </c>
    </row>
    <row r="545" spans="1:26" ht="15">
      <c r="A545" t="s">
        <v>2053</v>
      </c>
      <c r="B545">
        <v>400</v>
      </c>
      <c r="C545" t="s">
        <v>28</v>
      </c>
      <c r="D545" t="s">
        <v>2054</v>
      </c>
      <c r="F545" t="s">
        <v>2055</v>
      </c>
      <c r="G545" t="s">
        <v>31</v>
      </c>
      <c r="H545" t="s">
        <v>32</v>
      </c>
      <c r="I545" s="13" t="s">
        <v>33</v>
      </c>
      <c r="J545" t="s">
        <v>34</v>
      </c>
      <c r="K545" s="2">
        <v>0</v>
      </c>
      <c r="L545" t="s">
        <v>36</v>
      </c>
      <c r="M545" s="2">
        <v>25000</v>
      </c>
      <c r="O545" s="2">
        <v>0</v>
      </c>
      <c r="P545" s="14">
        <f>K545+M545+O545</f>
        <v>25000</v>
      </c>
      <c r="Q545" s="13" t="s">
        <v>44</v>
      </c>
      <c r="R545" s="13" t="s">
        <v>45</v>
      </c>
      <c r="S545" s="15">
        <v>2.1</v>
      </c>
      <c r="T545" s="16">
        <v>64800</v>
      </c>
      <c r="U545" s="16">
        <v>269500</v>
      </c>
      <c r="V545" s="24">
        <v>334300</v>
      </c>
      <c r="W545" s="17">
        <f>V545-P545</f>
        <v>309300</v>
      </c>
      <c r="X545" s="21">
        <f>W545*0.0169</f>
        <v>5227.169999999999</v>
      </c>
      <c r="Y545" s="22">
        <v>4930.68</v>
      </c>
      <c r="Z545" s="20">
        <f>X545-Y545</f>
        <v>296.4899999999989</v>
      </c>
    </row>
    <row r="546" spans="1:26" ht="15">
      <c r="A546" t="s">
        <v>2056</v>
      </c>
      <c r="B546">
        <v>1488</v>
      </c>
      <c r="C546" t="s">
        <v>72</v>
      </c>
      <c r="D546" t="s">
        <v>2057</v>
      </c>
      <c r="F546" t="s">
        <v>2058</v>
      </c>
      <c r="G546" t="s">
        <v>31</v>
      </c>
      <c r="H546" t="s">
        <v>32</v>
      </c>
      <c r="I546" s="13" t="s">
        <v>1742</v>
      </c>
      <c r="J546" t="s">
        <v>34</v>
      </c>
      <c r="K546" s="2">
        <v>0</v>
      </c>
      <c r="L546" t="s">
        <v>116</v>
      </c>
      <c r="M546" s="2">
        <v>6000</v>
      </c>
      <c r="N546" t="s">
        <v>36</v>
      </c>
      <c r="O546" s="2">
        <v>25000</v>
      </c>
      <c r="P546" s="14">
        <f>K546+M546+O546</f>
        <v>31000</v>
      </c>
      <c r="Q546" s="13" t="s">
        <v>44</v>
      </c>
      <c r="R546" s="13" t="s">
        <v>45</v>
      </c>
      <c r="S546" s="15">
        <v>0.3</v>
      </c>
      <c r="T546" s="16">
        <v>144400</v>
      </c>
      <c r="U546" s="16">
        <v>230900</v>
      </c>
      <c r="V546" s="24">
        <v>375300</v>
      </c>
      <c r="W546" s="17">
        <f>V546-P546</f>
        <v>344300</v>
      </c>
      <c r="X546" s="21">
        <f>W546*0.0169</f>
        <v>5818.669999999999</v>
      </c>
      <c r="Y546" s="22">
        <v>5275.44</v>
      </c>
      <c r="Z546" s="20">
        <f>X546-Y546</f>
        <v>543.2299999999996</v>
      </c>
    </row>
    <row r="547" spans="1:26" ht="15">
      <c r="A547" t="s">
        <v>2059</v>
      </c>
      <c r="B547">
        <v>16</v>
      </c>
      <c r="C547" t="s">
        <v>342</v>
      </c>
      <c r="D547" t="s">
        <v>2060</v>
      </c>
      <c r="E547" t="s">
        <v>2061</v>
      </c>
      <c r="F547" t="s">
        <v>2062</v>
      </c>
      <c r="G547" t="s">
        <v>31</v>
      </c>
      <c r="H547" t="s">
        <v>32</v>
      </c>
      <c r="I547" s="13" t="s">
        <v>33</v>
      </c>
      <c r="J547" t="s">
        <v>34</v>
      </c>
      <c r="K547" s="2">
        <v>0</v>
      </c>
      <c r="L547" t="s">
        <v>36</v>
      </c>
      <c r="M547" s="2">
        <v>25000</v>
      </c>
      <c r="O547" s="2">
        <v>0</v>
      </c>
      <c r="P547" s="14">
        <f>K547+M547+O547</f>
        <v>25000</v>
      </c>
      <c r="Q547" s="13" t="s">
        <v>44</v>
      </c>
      <c r="R547" s="13" t="s">
        <v>45</v>
      </c>
      <c r="S547" s="15">
        <v>0.09</v>
      </c>
      <c r="T547" s="16">
        <v>37500</v>
      </c>
      <c r="U547" s="16">
        <v>215800</v>
      </c>
      <c r="V547" s="24">
        <v>253300</v>
      </c>
      <c r="W547" s="17">
        <f>V547-P547</f>
        <v>228300</v>
      </c>
      <c r="X547" s="21">
        <f>W547*0.0169</f>
        <v>3858.2699999999995</v>
      </c>
      <c r="Y547" s="22">
        <v>3563.88</v>
      </c>
      <c r="Z547" s="20">
        <f>X547-Y547</f>
        <v>294.3899999999994</v>
      </c>
    </row>
    <row r="548" spans="1:26" ht="15">
      <c r="A548" t="s">
        <v>2063</v>
      </c>
      <c r="B548">
        <v>76</v>
      </c>
      <c r="C548" t="s">
        <v>337</v>
      </c>
      <c r="D548" t="s">
        <v>2064</v>
      </c>
      <c r="F548" t="s">
        <v>2065</v>
      </c>
      <c r="G548" t="s">
        <v>31</v>
      </c>
      <c r="H548" t="s">
        <v>32</v>
      </c>
      <c r="I548" s="13" t="s">
        <v>340</v>
      </c>
      <c r="J548" t="s">
        <v>34</v>
      </c>
      <c r="K548" s="2">
        <v>0</v>
      </c>
      <c r="L548" t="s">
        <v>36</v>
      </c>
      <c r="M548" s="2">
        <v>25000</v>
      </c>
      <c r="O548" s="2">
        <v>0</v>
      </c>
      <c r="P548" s="14">
        <f>K548+M548+O548</f>
        <v>25000</v>
      </c>
      <c r="Q548" s="13" t="s">
        <v>44</v>
      </c>
      <c r="R548" s="13" t="s">
        <v>45</v>
      </c>
      <c r="S548" s="15">
        <v>0.2</v>
      </c>
      <c r="T548" s="16">
        <v>46600</v>
      </c>
      <c r="U548" s="16">
        <v>213300</v>
      </c>
      <c r="V548" s="24">
        <v>259900</v>
      </c>
      <c r="W548" s="17">
        <f>V548-P548</f>
        <v>234900</v>
      </c>
      <c r="X548" s="21">
        <f>W548*0.0169</f>
        <v>3969.8099999999995</v>
      </c>
      <c r="Y548" s="22">
        <v>3627.12</v>
      </c>
      <c r="Z548" s="20">
        <f>X548-Y548</f>
        <v>342.6899999999996</v>
      </c>
    </row>
    <row r="549" spans="1:26" ht="15">
      <c r="A549" t="s">
        <v>2066</v>
      </c>
      <c r="B549">
        <v>535</v>
      </c>
      <c r="C549" t="s">
        <v>62</v>
      </c>
      <c r="D549" t="s">
        <v>2067</v>
      </c>
      <c r="F549" t="s">
        <v>2068</v>
      </c>
      <c r="G549" t="s">
        <v>31</v>
      </c>
      <c r="H549" t="s">
        <v>32</v>
      </c>
      <c r="I549" s="13" t="s">
        <v>2069</v>
      </c>
      <c r="J549" t="s">
        <v>34</v>
      </c>
      <c r="K549" s="2">
        <v>0</v>
      </c>
      <c r="L549" t="s">
        <v>36</v>
      </c>
      <c r="M549" s="2">
        <v>25000</v>
      </c>
      <c r="O549" s="2">
        <v>0</v>
      </c>
      <c r="P549" s="14">
        <f>K549+M549+O549</f>
        <v>25000</v>
      </c>
      <c r="Q549" s="13" t="s">
        <v>44</v>
      </c>
      <c r="R549" s="13" t="s">
        <v>45</v>
      </c>
      <c r="S549" s="15">
        <v>0.16999999999999998</v>
      </c>
      <c r="T549" s="16">
        <v>36300</v>
      </c>
      <c r="U549" s="16">
        <v>181500</v>
      </c>
      <c r="V549" s="24">
        <v>217800</v>
      </c>
      <c r="W549" s="17">
        <f>V549-P549</f>
        <v>192800</v>
      </c>
      <c r="X549" s="21">
        <f>W549*0.0169</f>
        <v>3258.3199999999997</v>
      </c>
      <c r="Y549" s="22">
        <v>2949.84</v>
      </c>
      <c r="Z549" s="20">
        <f>X549-Y549</f>
        <v>308.47999999999956</v>
      </c>
    </row>
    <row r="550" spans="1:26" ht="15">
      <c r="A550" t="s">
        <v>2070</v>
      </c>
      <c r="B550">
        <v>3</v>
      </c>
      <c r="C550" t="s">
        <v>2071</v>
      </c>
      <c r="D550" t="s">
        <v>2072</v>
      </c>
      <c r="E550" t="s">
        <v>2073</v>
      </c>
      <c r="F550" t="s">
        <v>2074</v>
      </c>
      <c r="G550" t="s">
        <v>31</v>
      </c>
      <c r="H550" t="s">
        <v>32</v>
      </c>
      <c r="I550" s="13" t="s">
        <v>2075</v>
      </c>
      <c r="J550" t="s">
        <v>34</v>
      </c>
      <c r="K550" s="2">
        <v>0</v>
      </c>
      <c r="L550" t="s">
        <v>36</v>
      </c>
      <c r="M550" s="2">
        <v>25000</v>
      </c>
      <c r="O550" s="2">
        <v>0</v>
      </c>
      <c r="P550" s="14">
        <f>K550+M550+O550</f>
        <v>25000</v>
      </c>
      <c r="Q550" s="13" t="s">
        <v>59</v>
      </c>
      <c r="R550" s="13" t="s">
        <v>60</v>
      </c>
      <c r="S550" s="15">
        <v>2.5</v>
      </c>
      <c r="T550" s="16">
        <v>228344</v>
      </c>
      <c r="U550" s="16">
        <v>697900</v>
      </c>
      <c r="V550" s="24">
        <v>926244</v>
      </c>
      <c r="W550" s="17">
        <f>V550-P550</f>
        <v>901244</v>
      </c>
      <c r="X550" s="21">
        <f>W550*0.0169</f>
        <v>15231.023599999999</v>
      </c>
      <c r="Y550" s="22">
        <v>14998.08</v>
      </c>
      <c r="Z550" s="20">
        <f>X550-Y550</f>
        <v>232.9435999999987</v>
      </c>
    </row>
    <row r="551" spans="1:26" ht="15">
      <c r="A551" t="s">
        <v>2076</v>
      </c>
      <c r="B551">
        <v>32</v>
      </c>
      <c r="C551" t="s">
        <v>1928</v>
      </c>
      <c r="D551" t="s">
        <v>2077</v>
      </c>
      <c r="F551" t="s">
        <v>2078</v>
      </c>
      <c r="G551" t="s">
        <v>31</v>
      </c>
      <c r="H551" t="s">
        <v>32</v>
      </c>
      <c r="I551" s="13" t="s">
        <v>2079</v>
      </c>
      <c r="J551" t="s">
        <v>34</v>
      </c>
      <c r="K551" s="2">
        <v>0</v>
      </c>
      <c r="L551" t="s">
        <v>36</v>
      </c>
      <c r="M551" s="2">
        <v>25000</v>
      </c>
      <c r="O551" s="2">
        <v>0</v>
      </c>
      <c r="P551" s="14">
        <f>K551+M551+O551</f>
        <v>25000</v>
      </c>
      <c r="Q551" s="13" t="s">
        <v>44</v>
      </c>
      <c r="R551" s="13" t="s">
        <v>45</v>
      </c>
      <c r="S551" s="15">
        <v>0.13999999999999999</v>
      </c>
      <c r="T551" s="16">
        <v>34500</v>
      </c>
      <c r="U551" s="16">
        <v>170500</v>
      </c>
      <c r="V551" s="24">
        <v>205000</v>
      </c>
      <c r="W551" s="17">
        <f>V551-P551</f>
        <v>180000</v>
      </c>
      <c r="X551" s="18">
        <f>W551*0.0169</f>
        <v>3041.9999999999995</v>
      </c>
      <c r="Y551" s="19">
        <v>3204.84</v>
      </c>
      <c r="Z551" s="20"/>
    </row>
    <row r="552" spans="1:26" ht="15">
      <c r="A552" t="s">
        <v>2080</v>
      </c>
      <c r="B552">
        <v>281</v>
      </c>
      <c r="C552" t="s">
        <v>97</v>
      </c>
      <c r="D552" t="s">
        <v>2081</v>
      </c>
      <c r="F552" t="s">
        <v>2082</v>
      </c>
      <c r="G552" t="s">
        <v>31</v>
      </c>
      <c r="H552" t="s">
        <v>32</v>
      </c>
      <c r="I552" s="13" t="s">
        <v>33</v>
      </c>
      <c r="J552" t="s">
        <v>34</v>
      </c>
      <c r="K552" s="2">
        <v>0</v>
      </c>
      <c r="L552" t="s">
        <v>36</v>
      </c>
      <c r="M552" s="2">
        <v>25000</v>
      </c>
      <c r="O552" s="2">
        <v>0</v>
      </c>
      <c r="P552" s="14">
        <f>K552+M552+O552</f>
        <v>25000</v>
      </c>
      <c r="Q552" s="13" t="s">
        <v>44</v>
      </c>
      <c r="R552" s="13" t="s">
        <v>45</v>
      </c>
      <c r="S552" s="15">
        <v>0.22999999999999998</v>
      </c>
      <c r="T552" s="16">
        <v>62100</v>
      </c>
      <c r="U552" s="16">
        <v>203900</v>
      </c>
      <c r="V552" s="24">
        <v>266000</v>
      </c>
      <c r="W552" s="17">
        <f>V552-P552</f>
        <v>241000</v>
      </c>
      <c r="X552" s="21">
        <f>W552*0.0169</f>
        <v>4072.8999999999996</v>
      </c>
      <c r="Y552" s="22">
        <v>3876</v>
      </c>
      <c r="Z552" s="20">
        <f>X552-Y552</f>
        <v>196.89999999999964</v>
      </c>
    </row>
    <row r="553" spans="1:26" ht="15">
      <c r="A553" t="s">
        <v>2083</v>
      </c>
      <c r="B553">
        <v>106</v>
      </c>
      <c r="C553" t="s">
        <v>421</v>
      </c>
      <c r="D553" t="s">
        <v>2084</v>
      </c>
      <c r="F553" t="s">
        <v>2085</v>
      </c>
      <c r="G553" t="s">
        <v>31</v>
      </c>
      <c r="H553" t="s">
        <v>32</v>
      </c>
      <c r="I553" s="13" t="s">
        <v>936</v>
      </c>
      <c r="J553" t="s">
        <v>34</v>
      </c>
      <c r="K553" s="2">
        <v>0</v>
      </c>
      <c r="L553" t="s">
        <v>36</v>
      </c>
      <c r="M553" s="2">
        <v>25000</v>
      </c>
      <c r="O553" s="2">
        <v>0</v>
      </c>
      <c r="P553" s="14">
        <f>K553+M553+O553</f>
        <v>25000</v>
      </c>
      <c r="Q553" s="13" t="s">
        <v>44</v>
      </c>
      <c r="R553" s="13" t="s">
        <v>45</v>
      </c>
      <c r="S553" s="15">
        <v>0.22999999999999998</v>
      </c>
      <c r="T553" s="16">
        <v>48800</v>
      </c>
      <c r="U553" s="16">
        <v>227700</v>
      </c>
      <c r="V553" s="24">
        <v>276500</v>
      </c>
      <c r="W553" s="17">
        <f>V553-P553</f>
        <v>251500</v>
      </c>
      <c r="X553" s="21">
        <f>W553*0.0169</f>
        <v>4250.349999999999</v>
      </c>
      <c r="Y553" s="22">
        <v>3916.8</v>
      </c>
      <c r="Z553" s="20">
        <f>X553-Y553</f>
        <v>333.5499999999993</v>
      </c>
    </row>
    <row r="554" spans="1:26" ht="15">
      <c r="A554" t="s">
        <v>2086</v>
      </c>
      <c r="B554">
        <v>1218</v>
      </c>
      <c r="C554" t="s">
        <v>72</v>
      </c>
      <c r="D554" t="s">
        <v>2087</v>
      </c>
      <c r="F554" t="s">
        <v>2088</v>
      </c>
      <c r="G554" t="s">
        <v>31</v>
      </c>
      <c r="H554" t="s">
        <v>32</v>
      </c>
      <c r="I554" s="13" t="s">
        <v>33</v>
      </c>
      <c r="J554" t="s">
        <v>34</v>
      </c>
      <c r="K554" s="2">
        <v>0</v>
      </c>
      <c r="L554" t="s">
        <v>36</v>
      </c>
      <c r="M554" s="2">
        <v>25000</v>
      </c>
      <c r="O554" s="2">
        <v>0</v>
      </c>
      <c r="P554" s="14">
        <f>K554+M554+O554</f>
        <v>25000</v>
      </c>
      <c r="Q554" s="13" t="s">
        <v>44</v>
      </c>
      <c r="R554" s="13" t="s">
        <v>45</v>
      </c>
      <c r="S554" s="15">
        <v>0.24</v>
      </c>
      <c r="T554" s="16">
        <v>63000</v>
      </c>
      <c r="U554" s="16">
        <v>105100</v>
      </c>
      <c r="V554" s="24">
        <v>168100</v>
      </c>
      <c r="W554" s="17">
        <f>V554-P554</f>
        <v>143100</v>
      </c>
      <c r="X554" s="21">
        <f>W554*0.0169</f>
        <v>2418.39</v>
      </c>
      <c r="Y554" s="22">
        <v>1978.8</v>
      </c>
      <c r="Z554" s="20">
        <f>X554-Y554</f>
        <v>439.5899999999999</v>
      </c>
    </row>
    <row r="555" spans="1:26" ht="15">
      <c r="A555" t="s">
        <v>2089</v>
      </c>
      <c r="B555">
        <v>127</v>
      </c>
      <c r="C555" t="s">
        <v>47</v>
      </c>
      <c r="D555" t="s">
        <v>2090</v>
      </c>
      <c r="F555" t="s">
        <v>2091</v>
      </c>
      <c r="G555" t="s">
        <v>31</v>
      </c>
      <c r="H555" t="s">
        <v>32</v>
      </c>
      <c r="I555" s="13" t="s">
        <v>33</v>
      </c>
      <c r="J555" t="s">
        <v>34</v>
      </c>
      <c r="K555" s="2">
        <v>0</v>
      </c>
      <c r="L555" t="s">
        <v>36</v>
      </c>
      <c r="M555" s="2">
        <v>25000</v>
      </c>
      <c r="O555" s="2">
        <v>0</v>
      </c>
      <c r="P555" s="14">
        <f>K555+M555+O555</f>
        <v>25000</v>
      </c>
      <c r="Q555" s="13" t="s">
        <v>44</v>
      </c>
      <c r="R555" s="13" t="s">
        <v>45</v>
      </c>
      <c r="S555" s="15">
        <v>0.08</v>
      </c>
      <c r="T555" s="16">
        <v>45500</v>
      </c>
      <c r="U555" s="16">
        <v>125900</v>
      </c>
      <c r="V555" s="24">
        <v>171400</v>
      </c>
      <c r="W555" s="17">
        <f>V555-P555</f>
        <v>146400</v>
      </c>
      <c r="X555" s="21">
        <f>W555*0.0169</f>
        <v>2474.16</v>
      </c>
      <c r="Y555" s="22">
        <v>2091</v>
      </c>
      <c r="Z555" s="20">
        <f>X555-Y555</f>
        <v>383.15999999999985</v>
      </c>
    </row>
    <row r="556" spans="1:26" ht="15">
      <c r="A556" t="s">
        <v>2092</v>
      </c>
      <c r="B556">
        <v>785</v>
      </c>
      <c r="C556" t="s">
        <v>62</v>
      </c>
      <c r="D556" t="s">
        <v>2093</v>
      </c>
      <c r="F556" t="s">
        <v>2094</v>
      </c>
      <c r="G556" t="s">
        <v>31</v>
      </c>
      <c r="H556" t="s">
        <v>32</v>
      </c>
      <c r="I556" s="13" t="s">
        <v>33</v>
      </c>
      <c r="J556" t="s">
        <v>34</v>
      </c>
      <c r="K556" s="2">
        <v>0</v>
      </c>
      <c r="L556" t="s">
        <v>36</v>
      </c>
      <c r="M556" s="2">
        <v>25000</v>
      </c>
      <c r="O556" s="2">
        <v>0</v>
      </c>
      <c r="P556" s="14">
        <f>K556+M556+O556</f>
        <v>25000</v>
      </c>
      <c r="Q556" s="13" t="s">
        <v>44</v>
      </c>
      <c r="R556" s="13" t="s">
        <v>45</v>
      </c>
      <c r="S556" s="15">
        <v>0.24</v>
      </c>
      <c r="T556" s="16">
        <v>49500</v>
      </c>
      <c r="U556" s="16">
        <v>260000</v>
      </c>
      <c r="V556" s="24">
        <v>309500</v>
      </c>
      <c r="W556" s="17">
        <f>V556-P556</f>
        <v>284500</v>
      </c>
      <c r="X556" s="21">
        <f>W556*0.0169</f>
        <v>4808.049999999999</v>
      </c>
      <c r="Y556" s="22">
        <v>4565.52</v>
      </c>
      <c r="Z556" s="20">
        <f>X556-Y556</f>
        <v>242.52999999999884</v>
      </c>
    </row>
    <row r="557" spans="1:26" ht="15">
      <c r="A557" t="s">
        <v>2095</v>
      </c>
      <c r="B557">
        <v>253</v>
      </c>
      <c r="C557" t="s">
        <v>88</v>
      </c>
      <c r="D557" t="s">
        <v>2096</v>
      </c>
      <c r="F557" t="s">
        <v>2097</v>
      </c>
      <c r="G557" t="s">
        <v>31</v>
      </c>
      <c r="H557" t="s">
        <v>32</v>
      </c>
      <c r="I557" s="13" t="s">
        <v>33</v>
      </c>
      <c r="J557" t="s">
        <v>34</v>
      </c>
      <c r="K557" s="2">
        <v>0</v>
      </c>
      <c r="L557" t="s">
        <v>36</v>
      </c>
      <c r="M557" s="2">
        <v>25000</v>
      </c>
      <c r="O557" s="2">
        <v>0</v>
      </c>
      <c r="P557" s="14">
        <f>K557+M557+O557</f>
        <v>25000</v>
      </c>
      <c r="Q557" s="13" t="s">
        <v>44</v>
      </c>
      <c r="R557" s="13" t="s">
        <v>45</v>
      </c>
      <c r="S557" s="15">
        <v>0.33999999999999997</v>
      </c>
      <c r="T557" s="16">
        <v>56000</v>
      </c>
      <c r="U557" s="16">
        <v>163800</v>
      </c>
      <c r="V557" s="24">
        <v>219800</v>
      </c>
      <c r="W557" s="17">
        <f>V557-P557</f>
        <v>194800</v>
      </c>
      <c r="X557" s="18">
        <f>W557*0.0169</f>
        <v>3292.12</v>
      </c>
      <c r="Y557" s="19">
        <v>3478.2</v>
      </c>
      <c r="Z557" s="20"/>
    </row>
    <row r="558" spans="1:26" ht="15">
      <c r="A558" t="s">
        <v>2098</v>
      </c>
      <c r="B558">
        <v>11</v>
      </c>
      <c r="C558" t="s">
        <v>47</v>
      </c>
      <c r="D558" t="s">
        <v>2099</v>
      </c>
      <c r="E558" t="s">
        <v>2100</v>
      </c>
      <c r="F558" t="s">
        <v>2101</v>
      </c>
      <c r="G558" t="s">
        <v>31</v>
      </c>
      <c r="H558" t="s">
        <v>32</v>
      </c>
      <c r="I558" s="13" t="s">
        <v>33</v>
      </c>
      <c r="J558" t="s">
        <v>34</v>
      </c>
      <c r="K558" s="2">
        <v>0</v>
      </c>
      <c r="L558" t="s">
        <v>36</v>
      </c>
      <c r="M558" s="2">
        <v>25000</v>
      </c>
      <c r="O558" s="2">
        <v>0</v>
      </c>
      <c r="P558" s="14">
        <f>K558+M558+O558</f>
        <v>25000</v>
      </c>
      <c r="Q558" s="13" t="s">
        <v>44</v>
      </c>
      <c r="R558" s="13" t="s">
        <v>45</v>
      </c>
      <c r="S558" s="15">
        <v>0.16999999999999998</v>
      </c>
      <c r="T558" s="16">
        <v>56400</v>
      </c>
      <c r="U558" s="16">
        <v>161400</v>
      </c>
      <c r="V558" s="24">
        <v>217800</v>
      </c>
      <c r="W558" s="17">
        <f>V558-P558</f>
        <v>192800</v>
      </c>
      <c r="X558" s="21">
        <f>W558*0.0169</f>
        <v>3258.3199999999997</v>
      </c>
      <c r="Y558" s="22">
        <v>2915.16</v>
      </c>
      <c r="Z558" s="20">
        <f>X558-Y558</f>
        <v>343.15999999999985</v>
      </c>
    </row>
    <row r="559" spans="1:26" ht="15">
      <c r="A559" t="s">
        <v>2102</v>
      </c>
      <c r="B559">
        <v>4</v>
      </c>
      <c r="C559" t="s">
        <v>1356</v>
      </c>
      <c r="D559" t="s">
        <v>2103</v>
      </c>
      <c r="E559" t="s">
        <v>2104</v>
      </c>
      <c r="F559" t="s">
        <v>2105</v>
      </c>
      <c r="G559" t="s">
        <v>31</v>
      </c>
      <c r="H559" t="s">
        <v>32</v>
      </c>
      <c r="I559" s="13" t="s">
        <v>33</v>
      </c>
      <c r="J559" t="s">
        <v>34</v>
      </c>
      <c r="K559" s="2">
        <v>0</v>
      </c>
      <c r="L559" t="s">
        <v>116</v>
      </c>
      <c r="M559" s="2">
        <v>6000</v>
      </c>
      <c r="N559" t="s">
        <v>36</v>
      </c>
      <c r="O559" s="2">
        <v>25000</v>
      </c>
      <c r="P559" s="14">
        <f>K559+M559+O559</f>
        <v>31000</v>
      </c>
      <c r="Q559" s="13" t="s">
        <v>44</v>
      </c>
      <c r="R559" s="13" t="s">
        <v>45</v>
      </c>
      <c r="S559" s="15">
        <v>0.22999999999999998</v>
      </c>
      <c r="T559" s="16">
        <v>62100</v>
      </c>
      <c r="U559" s="16">
        <v>274600</v>
      </c>
      <c r="V559" s="24">
        <v>336700</v>
      </c>
      <c r="W559" s="17">
        <f>V559-P559</f>
        <v>305700</v>
      </c>
      <c r="X559" s="21">
        <f>W559*0.0169</f>
        <v>5166.33</v>
      </c>
      <c r="Y559" s="22">
        <v>4669.56</v>
      </c>
      <c r="Z559" s="20">
        <f>X559-Y559</f>
        <v>496.7699999999995</v>
      </c>
    </row>
    <row r="560" spans="1:26" ht="15">
      <c r="A560" t="s">
        <v>2106</v>
      </c>
      <c r="B560">
        <v>141</v>
      </c>
      <c r="C560" t="s">
        <v>421</v>
      </c>
      <c r="D560" t="s">
        <v>2107</v>
      </c>
      <c r="F560" t="s">
        <v>2108</v>
      </c>
      <c r="G560" t="s">
        <v>31</v>
      </c>
      <c r="H560" t="s">
        <v>32</v>
      </c>
      <c r="I560" s="13" t="s">
        <v>33</v>
      </c>
      <c r="J560" t="s">
        <v>34</v>
      </c>
      <c r="K560" s="2">
        <v>0</v>
      </c>
      <c r="L560" t="s">
        <v>36</v>
      </c>
      <c r="M560" s="2">
        <v>25000</v>
      </c>
      <c r="O560" s="2">
        <v>0</v>
      </c>
      <c r="P560" s="14">
        <f>K560+M560+O560</f>
        <v>25000</v>
      </c>
      <c r="Q560" s="13" t="s">
        <v>44</v>
      </c>
      <c r="R560" s="13" t="s">
        <v>45</v>
      </c>
      <c r="S560" s="15">
        <v>0.26</v>
      </c>
      <c r="T560" s="16">
        <v>50400</v>
      </c>
      <c r="U560" s="16">
        <v>229900</v>
      </c>
      <c r="V560" s="24">
        <v>280300</v>
      </c>
      <c r="W560" s="17">
        <f>V560-P560</f>
        <v>255300</v>
      </c>
      <c r="X560" s="21">
        <f>W560*0.0169</f>
        <v>4314.57</v>
      </c>
      <c r="Y560" s="22">
        <v>4194.24</v>
      </c>
      <c r="Z560" s="20">
        <f>X560-Y560</f>
        <v>120.32999999999993</v>
      </c>
    </row>
    <row r="561" spans="1:26" ht="15">
      <c r="A561" t="s">
        <v>2109</v>
      </c>
      <c r="B561">
        <v>76</v>
      </c>
      <c r="C561" t="s">
        <v>214</v>
      </c>
      <c r="D561" t="s">
        <v>2110</v>
      </c>
      <c r="F561" t="s">
        <v>2111</v>
      </c>
      <c r="G561" t="s">
        <v>31</v>
      </c>
      <c r="H561" t="s">
        <v>32</v>
      </c>
      <c r="I561" s="13" t="s">
        <v>33</v>
      </c>
      <c r="J561" t="s">
        <v>34</v>
      </c>
      <c r="K561" s="2">
        <v>0</v>
      </c>
      <c r="L561" t="s">
        <v>36</v>
      </c>
      <c r="M561" s="2">
        <v>25000</v>
      </c>
      <c r="O561" s="2">
        <v>0</v>
      </c>
      <c r="P561" s="14">
        <f>K561+M561+O561</f>
        <v>25000</v>
      </c>
      <c r="Q561" s="13" t="s">
        <v>44</v>
      </c>
      <c r="R561" s="13" t="s">
        <v>45</v>
      </c>
      <c r="S561" s="15">
        <v>0.49000000000000005</v>
      </c>
      <c r="T561" s="16">
        <v>64100</v>
      </c>
      <c r="U561" s="16">
        <v>271100</v>
      </c>
      <c r="V561" s="24">
        <v>335200</v>
      </c>
      <c r="W561" s="17">
        <f>V561-P561</f>
        <v>310200</v>
      </c>
      <c r="X561" s="21">
        <f>W561*0.0169</f>
        <v>5242.379999999999</v>
      </c>
      <c r="Y561" s="22">
        <v>4881.72</v>
      </c>
      <c r="Z561" s="20">
        <f>X561-Y561</f>
        <v>360.65999999999894</v>
      </c>
    </row>
    <row r="562" spans="1:26" ht="15">
      <c r="A562" t="s">
        <v>2112</v>
      </c>
      <c r="B562">
        <v>65</v>
      </c>
      <c r="C562" t="s">
        <v>62</v>
      </c>
      <c r="D562" t="s">
        <v>2113</v>
      </c>
      <c r="F562" t="s">
        <v>2114</v>
      </c>
      <c r="G562" t="s">
        <v>31</v>
      </c>
      <c r="H562" t="s">
        <v>32</v>
      </c>
      <c r="I562" s="13" t="s">
        <v>2115</v>
      </c>
      <c r="J562" t="s">
        <v>34</v>
      </c>
      <c r="K562" s="2">
        <v>0</v>
      </c>
      <c r="L562" t="s">
        <v>116</v>
      </c>
      <c r="M562" s="2">
        <v>6000</v>
      </c>
      <c r="N562" t="s">
        <v>36</v>
      </c>
      <c r="O562" s="2">
        <v>25000</v>
      </c>
      <c r="P562" s="14">
        <f>K562+M562+O562</f>
        <v>31000</v>
      </c>
      <c r="Q562" s="13" t="s">
        <v>44</v>
      </c>
      <c r="R562" s="13" t="s">
        <v>45</v>
      </c>
      <c r="S562" s="15">
        <v>0.5700000000000001</v>
      </c>
      <c r="T562" s="16">
        <v>102900</v>
      </c>
      <c r="U562" s="16">
        <v>325300</v>
      </c>
      <c r="V562" s="24">
        <v>428200</v>
      </c>
      <c r="W562" s="17">
        <f>V562-P562</f>
        <v>397200</v>
      </c>
      <c r="X562" s="21">
        <f>W562*0.0169</f>
        <v>6712.679999999999</v>
      </c>
      <c r="Y562" s="22">
        <v>6430.08</v>
      </c>
      <c r="Z562" s="20">
        <f>X562-Y562</f>
        <v>282.59999999999945</v>
      </c>
    </row>
    <row r="563" spans="1:26" ht="15">
      <c r="A563" t="s">
        <v>2116</v>
      </c>
      <c r="B563">
        <v>10</v>
      </c>
      <c r="C563" t="s">
        <v>2117</v>
      </c>
      <c r="D563" t="s">
        <v>2118</v>
      </c>
      <c r="F563" t="s">
        <v>2119</v>
      </c>
      <c r="G563" t="s">
        <v>31</v>
      </c>
      <c r="H563" t="s">
        <v>32</v>
      </c>
      <c r="I563" s="13" t="s">
        <v>2120</v>
      </c>
      <c r="J563" t="s">
        <v>34</v>
      </c>
      <c r="K563" s="2">
        <v>0</v>
      </c>
      <c r="L563" t="s">
        <v>35</v>
      </c>
      <c r="M563" s="2">
        <v>6000</v>
      </c>
      <c r="N563" t="s">
        <v>36</v>
      </c>
      <c r="O563" s="2">
        <v>25000</v>
      </c>
      <c r="P563" s="14">
        <f>K563+M563+O563</f>
        <v>31000</v>
      </c>
      <c r="Q563" s="13" t="s">
        <v>44</v>
      </c>
      <c r="R563" s="13" t="s">
        <v>45</v>
      </c>
      <c r="S563" s="15">
        <v>1.5</v>
      </c>
      <c r="T563" s="16">
        <v>61400</v>
      </c>
      <c r="U563" s="16">
        <v>264400</v>
      </c>
      <c r="V563" s="24">
        <v>325800</v>
      </c>
      <c r="W563" s="17">
        <f>V563-P563</f>
        <v>294800</v>
      </c>
      <c r="X563" s="21">
        <f>W563*0.0169</f>
        <v>4982.12</v>
      </c>
      <c r="Y563" s="22">
        <v>4814.4</v>
      </c>
      <c r="Z563" s="20">
        <f>X563-Y563</f>
        <v>167.72000000000025</v>
      </c>
    </row>
    <row r="564" spans="1:26" ht="15">
      <c r="A564" t="s">
        <v>2121</v>
      </c>
      <c r="B564">
        <v>65</v>
      </c>
      <c r="C564" t="s">
        <v>371</v>
      </c>
      <c r="D564" t="s">
        <v>2122</v>
      </c>
      <c r="F564" t="s">
        <v>2123</v>
      </c>
      <c r="G564" t="s">
        <v>31</v>
      </c>
      <c r="H564" t="s">
        <v>32</v>
      </c>
      <c r="I564" s="13" t="s">
        <v>304</v>
      </c>
      <c r="J564" t="s">
        <v>34</v>
      </c>
      <c r="K564" s="2">
        <v>0</v>
      </c>
      <c r="L564" t="s">
        <v>36</v>
      </c>
      <c r="M564" s="2">
        <v>25000</v>
      </c>
      <c r="O564" s="2">
        <v>0</v>
      </c>
      <c r="P564" s="14">
        <f>K564+M564+O564</f>
        <v>25000</v>
      </c>
      <c r="Q564" s="13" t="s">
        <v>44</v>
      </c>
      <c r="R564" s="13" t="s">
        <v>45</v>
      </c>
      <c r="S564" s="15">
        <v>0.25</v>
      </c>
      <c r="T564" s="16">
        <v>64000</v>
      </c>
      <c r="U564" s="16">
        <v>131900</v>
      </c>
      <c r="V564" s="24">
        <v>195900</v>
      </c>
      <c r="W564" s="17">
        <f>V564-P564</f>
        <v>170900</v>
      </c>
      <c r="X564" s="21">
        <f>W564*0.0169</f>
        <v>2888.2099999999996</v>
      </c>
      <c r="Y564" s="22">
        <v>2421.48</v>
      </c>
      <c r="Z564" s="20">
        <f>X564-Y564</f>
        <v>466.72999999999956</v>
      </c>
    </row>
    <row r="565" spans="1:26" ht="15">
      <c r="A565" t="s">
        <v>2124</v>
      </c>
      <c r="B565">
        <v>1207</v>
      </c>
      <c r="C565" t="s">
        <v>72</v>
      </c>
      <c r="D565" t="s">
        <v>2125</v>
      </c>
      <c r="F565" t="s">
        <v>2126</v>
      </c>
      <c r="G565" t="s">
        <v>31</v>
      </c>
      <c r="H565" t="s">
        <v>32</v>
      </c>
      <c r="I565" s="13" t="s">
        <v>2127</v>
      </c>
      <c r="J565" t="s">
        <v>34</v>
      </c>
      <c r="K565" s="2">
        <v>0</v>
      </c>
      <c r="L565" t="s">
        <v>36</v>
      </c>
      <c r="M565" s="2">
        <v>25000</v>
      </c>
      <c r="O565" s="2">
        <v>0</v>
      </c>
      <c r="P565" s="14">
        <f>K565+M565+O565</f>
        <v>25000</v>
      </c>
      <c r="Q565" s="13" t="s">
        <v>44</v>
      </c>
      <c r="R565" s="13" t="s">
        <v>45</v>
      </c>
      <c r="S565" s="15">
        <v>0.29</v>
      </c>
      <c r="T565" s="16">
        <v>64600</v>
      </c>
      <c r="U565" s="16">
        <v>162000</v>
      </c>
      <c r="V565" s="24">
        <v>226600</v>
      </c>
      <c r="W565" s="17">
        <f>V565-P565</f>
        <v>201600</v>
      </c>
      <c r="X565" s="21">
        <f>W565*0.0169</f>
        <v>3407.0399999999995</v>
      </c>
      <c r="Y565" s="22">
        <v>2919.24</v>
      </c>
      <c r="Z565" s="20">
        <f>X565-Y565</f>
        <v>487.7999999999997</v>
      </c>
    </row>
    <row r="566" spans="1:26" ht="15">
      <c r="A566" t="s">
        <v>2128</v>
      </c>
      <c r="B566">
        <v>20</v>
      </c>
      <c r="C566" t="s">
        <v>1203</v>
      </c>
      <c r="D566" t="s">
        <v>2129</v>
      </c>
      <c r="F566" t="s">
        <v>2130</v>
      </c>
      <c r="G566" t="s">
        <v>31</v>
      </c>
      <c r="H566" t="s">
        <v>32</v>
      </c>
      <c r="I566" s="13" t="s">
        <v>2131</v>
      </c>
      <c r="J566" t="s">
        <v>34</v>
      </c>
      <c r="K566" s="2">
        <v>0</v>
      </c>
      <c r="L566" t="s">
        <v>36</v>
      </c>
      <c r="M566" s="2">
        <v>25000</v>
      </c>
      <c r="O566" s="2">
        <v>0</v>
      </c>
      <c r="P566" s="14">
        <f>K566+M566+O566</f>
        <v>25000</v>
      </c>
      <c r="Q566" s="13" t="s">
        <v>44</v>
      </c>
      <c r="R566" s="13" t="s">
        <v>45</v>
      </c>
      <c r="S566" s="15">
        <v>0.21000000000000002</v>
      </c>
      <c r="T566" s="16">
        <v>97100</v>
      </c>
      <c r="U566" s="16">
        <v>279400</v>
      </c>
      <c r="V566" s="24">
        <v>376500</v>
      </c>
      <c r="W566" s="17">
        <f>V566-P566</f>
        <v>351500</v>
      </c>
      <c r="X566" s="21">
        <f>W566*0.0169</f>
        <v>5940.349999999999</v>
      </c>
      <c r="Y566" s="22">
        <v>5497.8</v>
      </c>
      <c r="Z566" s="20">
        <f>X566-Y566</f>
        <v>442.5499999999993</v>
      </c>
    </row>
    <row r="567" spans="1:26" ht="15">
      <c r="A567" t="s">
        <v>2132</v>
      </c>
      <c r="B567">
        <v>36</v>
      </c>
      <c r="C567" t="s">
        <v>83</v>
      </c>
      <c r="D567" t="s">
        <v>2133</v>
      </c>
      <c r="F567" t="s">
        <v>2134</v>
      </c>
      <c r="G567" t="s">
        <v>31</v>
      </c>
      <c r="H567" t="s">
        <v>32</v>
      </c>
      <c r="I567" s="13" t="s">
        <v>33</v>
      </c>
      <c r="J567" t="s">
        <v>34</v>
      </c>
      <c r="K567" s="2">
        <v>0</v>
      </c>
      <c r="L567" t="s">
        <v>36</v>
      </c>
      <c r="M567" s="2">
        <v>25000</v>
      </c>
      <c r="O567" s="2">
        <v>0</v>
      </c>
      <c r="P567" s="14">
        <f>K567+M567+O567</f>
        <v>25000</v>
      </c>
      <c r="Q567" s="13" t="s">
        <v>44</v>
      </c>
      <c r="R567" s="13" t="s">
        <v>45</v>
      </c>
      <c r="S567" s="15">
        <v>0.27999999999999997</v>
      </c>
      <c r="T567" s="16">
        <v>64400</v>
      </c>
      <c r="U567" s="16">
        <v>139000</v>
      </c>
      <c r="V567" s="24">
        <v>203400</v>
      </c>
      <c r="W567" s="17">
        <f>V567-P567</f>
        <v>178400</v>
      </c>
      <c r="X567" s="21">
        <f>W567*0.0169</f>
        <v>3014.9599999999996</v>
      </c>
      <c r="Y567" s="22">
        <v>2631.6</v>
      </c>
      <c r="Z567" s="20">
        <f>X567-Y567</f>
        <v>383.3599999999997</v>
      </c>
    </row>
    <row r="568" spans="1:26" ht="15">
      <c r="A568" t="s">
        <v>2135</v>
      </c>
      <c r="B568">
        <v>251</v>
      </c>
      <c r="C568" t="s">
        <v>62</v>
      </c>
      <c r="D568" t="s">
        <v>2136</v>
      </c>
      <c r="E568" t="s">
        <v>2137</v>
      </c>
      <c r="F568" t="s">
        <v>2138</v>
      </c>
      <c r="G568" t="s">
        <v>31</v>
      </c>
      <c r="H568" t="s">
        <v>32</v>
      </c>
      <c r="I568" s="13" t="s">
        <v>33</v>
      </c>
      <c r="J568" t="s">
        <v>34</v>
      </c>
      <c r="K568" s="2">
        <v>0</v>
      </c>
      <c r="L568" t="s">
        <v>36</v>
      </c>
      <c r="M568" s="2">
        <v>25000</v>
      </c>
      <c r="O568" s="2">
        <v>0</v>
      </c>
      <c r="P568" s="14">
        <f>K568+M568+O568</f>
        <v>25000</v>
      </c>
      <c r="Q568" s="13" t="s">
        <v>44</v>
      </c>
      <c r="R568" s="13" t="s">
        <v>45</v>
      </c>
      <c r="S568" s="15">
        <v>1.41</v>
      </c>
      <c r="T568" s="16">
        <v>77600</v>
      </c>
      <c r="U568" s="16">
        <v>555400</v>
      </c>
      <c r="V568" s="24">
        <v>633000</v>
      </c>
      <c r="W568" s="17">
        <f>V568-P568</f>
        <v>608000</v>
      </c>
      <c r="X568" s="21">
        <f>W568*0.0169</f>
        <v>10275.199999999999</v>
      </c>
      <c r="Y568" s="22">
        <v>10032.72</v>
      </c>
      <c r="Z568" s="20">
        <f>X568-Y568</f>
        <v>242.47999999999956</v>
      </c>
    </row>
    <row r="569" spans="1:26" ht="15">
      <c r="A569" t="s">
        <v>2139</v>
      </c>
      <c r="B569">
        <v>20</v>
      </c>
      <c r="C569" t="s">
        <v>2140</v>
      </c>
      <c r="D569" t="s">
        <v>2141</v>
      </c>
      <c r="F569" t="s">
        <v>2142</v>
      </c>
      <c r="G569" t="s">
        <v>31</v>
      </c>
      <c r="H569" t="s">
        <v>32</v>
      </c>
      <c r="I569" s="13" t="s">
        <v>2143</v>
      </c>
      <c r="J569" t="s">
        <v>34</v>
      </c>
      <c r="K569" s="2">
        <v>0</v>
      </c>
      <c r="L569" t="s">
        <v>481</v>
      </c>
      <c r="M569" s="2">
        <v>6000</v>
      </c>
      <c r="N569" t="s">
        <v>36</v>
      </c>
      <c r="O569" s="2">
        <v>25000</v>
      </c>
      <c r="P569" s="14">
        <f>K569+M569+O569</f>
        <v>31000</v>
      </c>
      <c r="Q569" s="13" t="s">
        <v>181</v>
      </c>
      <c r="R569" s="13" t="s">
        <v>182</v>
      </c>
      <c r="S569" s="15">
        <v>0</v>
      </c>
      <c r="T569" s="16">
        <v>30000</v>
      </c>
      <c r="U569" s="16">
        <v>125700</v>
      </c>
      <c r="V569" s="24">
        <v>155700</v>
      </c>
      <c r="W569" s="17">
        <f>V569-P569</f>
        <v>124700</v>
      </c>
      <c r="X569" s="18">
        <f>W569*0.0169</f>
        <v>2107.43</v>
      </c>
      <c r="Y569" s="19">
        <v>2454.12</v>
      </c>
      <c r="Z569" s="20"/>
    </row>
    <row r="570" spans="1:26" ht="15">
      <c r="A570" t="s">
        <v>2144</v>
      </c>
      <c r="B570">
        <v>938</v>
      </c>
      <c r="C570" t="s">
        <v>97</v>
      </c>
      <c r="D570" t="s">
        <v>2145</v>
      </c>
      <c r="F570" t="s">
        <v>2146</v>
      </c>
      <c r="G570" t="s">
        <v>31</v>
      </c>
      <c r="H570" t="s">
        <v>32</v>
      </c>
      <c r="I570" s="13" t="s">
        <v>357</v>
      </c>
      <c r="J570" t="s">
        <v>34</v>
      </c>
      <c r="K570" s="2">
        <v>0</v>
      </c>
      <c r="L570" t="s">
        <v>36</v>
      </c>
      <c r="M570" s="2">
        <v>25000</v>
      </c>
      <c r="O570" s="2">
        <v>0</v>
      </c>
      <c r="P570" s="14">
        <f>K570+M570+O570</f>
        <v>25000</v>
      </c>
      <c r="Q570" s="13" t="s">
        <v>44</v>
      </c>
      <c r="R570" s="13" t="s">
        <v>45</v>
      </c>
      <c r="S570" s="15">
        <v>0.18</v>
      </c>
      <c r="T570" s="16">
        <v>88100</v>
      </c>
      <c r="U570" s="16">
        <v>427100</v>
      </c>
      <c r="V570" s="24">
        <v>515200</v>
      </c>
      <c r="W570" s="17">
        <f>V570-P570</f>
        <v>490200</v>
      </c>
      <c r="X570" s="21">
        <f>W570*0.0169</f>
        <v>8284.38</v>
      </c>
      <c r="Y570" s="22">
        <v>7660.2</v>
      </c>
      <c r="Z570" s="20">
        <f>X570-Y570</f>
        <v>624.1799999999994</v>
      </c>
    </row>
    <row r="571" spans="1:26" ht="15">
      <c r="A571" t="s">
        <v>2147</v>
      </c>
      <c r="B571">
        <v>904</v>
      </c>
      <c r="C571" t="s">
        <v>97</v>
      </c>
      <c r="D571" t="s">
        <v>2148</v>
      </c>
      <c r="F571" t="s">
        <v>2149</v>
      </c>
      <c r="G571" t="s">
        <v>31</v>
      </c>
      <c r="H571" t="s">
        <v>32</v>
      </c>
      <c r="I571" s="13" t="s">
        <v>2150</v>
      </c>
      <c r="J571" t="s">
        <v>34</v>
      </c>
      <c r="K571" s="2">
        <v>0</v>
      </c>
      <c r="L571" t="s">
        <v>481</v>
      </c>
      <c r="M571" s="2">
        <v>6000</v>
      </c>
      <c r="N571" t="s">
        <v>36</v>
      </c>
      <c r="O571" s="2">
        <v>25000</v>
      </c>
      <c r="P571" s="14">
        <f>K571+M571+O571</f>
        <v>31000</v>
      </c>
      <c r="Q571" s="13" t="s">
        <v>217</v>
      </c>
      <c r="R571" s="13" t="s">
        <v>218</v>
      </c>
      <c r="S571" s="15">
        <v>0.18</v>
      </c>
      <c r="T571" s="16">
        <v>88100</v>
      </c>
      <c r="U571" s="16">
        <v>266500</v>
      </c>
      <c r="V571" s="24">
        <v>354600</v>
      </c>
      <c r="W571" s="17">
        <f>V571-P571</f>
        <v>323600</v>
      </c>
      <c r="X571" s="21">
        <f>W571*0.0169</f>
        <v>5468.839999999999</v>
      </c>
      <c r="Y571" s="22">
        <v>5006.16</v>
      </c>
      <c r="Z571" s="20">
        <f>X571-Y571</f>
        <v>462.6799999999994</v>
      </c>
    </row>
    <row r="572" spans="1:26" ht="15">
      <c r="A572" t="s">
        <v>2151</v>
      </c>
      <c r="B572">
        <v>980</v>
      </c>
      <c r="C572" t="s">
        <v>72</v>
      </c>
      <c r="D572" t="s">
        <v>2152</v>
      </c>
      <c r="F572" t="s">
        <v>2153</v>
      </c>
      <c r="G572" t="s">
        <v>31</v>
      </c>
      <c r="H572" t="s">
        <v>32</v>
      </c>
      <c r="I572" s="13" t="s">
        <v>33</v>
      </c>
      <c r="J572" t="s">
        <v>34</v>
      </c>
      <c r="K572" s="2">
        <v>0</v>
      </c>
      <c r="L572" t="s">
        <v>36</v>
      </c>
      <c r="M572" s="2">
        <v>25000</v>
      </c>
      <c r="O572" s="2">
        <v>0</v>
      </c>
      <c r="P572" s="14">
        <f>K572+M572+O572</f>
        <v>25000</v>
      </c>
      <c r="Q572" s="13" t="s">
        <v>44</v>
      </c>
      <c r="R572" s="13" t="s">
        <v>45</v>
      </c>
      <c r="S572" s="15">
        <v>0.45999999999999996</v>
      </c>
      <c r="T572" s="16">
        <v>103000</v>
      </c>
      <c r="U572" s="16">
        <v>321000</v>
      </c>
      <c r="V572" s="24">
        <v>424000</v>
      </c>
      <c r="W572" s="17">
        <f>V572-P572</f>
        <v>399000</v>
      </c>
      <c r="X572" s="18">
        <f>W572*0.0169</f>
        <v>6743.099999999999</v>
      </c>
      <c r="Y572" s="19">
        <v>7478.64</v>
      </c>
      <c r="Z572" s="20"/>
    </row>
    <row r="573" spans="1:26" ht="15">
      <c r="A573" t="s">
        <v>2154</v>
      </c>
      <c r="B573">
        <v>23</v>
      </c>
      <c r="C573" t="s">
        <v>113</v>
      </c>
      <c r="D573" t="s">
        <v>2155</v>
      </c>
      <c r="F573" t="s">
        <v>2156</v>
      </c>
      <c r="G573" t="s">
        <v>31</v>
      </c>
      <c r="H573" t="s">
        <v>32</v>
      </c>
      <c r="I573" s="13" t="s">
        <v>2157</v>
      </c>
      <c r="J573" t="s">
        <v>34</v>
      </c>
      <c r="K573" s="2">
        <v>0</v>
      </c>
      <c r="L573" t="s">
        <v>36</v>
      </c>
      <c r="M573" s="2">
        <v>25000</v>
      </c>
      <c r="O573" s="2">
        <v>0</v>
      </c>
      <c r="P573" s="14">
        <f>K573+M573+O573</f>
        <v>25000</v>
      </c>
      <c r="Q573" s="13" t="s">
        <v>44</v>
      </c>
      <c r="R573" s="13" t="s">
        <v>45</v>
      </c>
      <c r="S573" s="15">
        <v>0.12</v>
      </c>
      <c r="T573" s="16">
        <v>51700</v>
      </c>
      <c r="U573" s="16">
        <v>153700</v>
      </c>
      <c r="V573" s="24">
        <v>205400</v>
      </c>
      <c r="W573" s="17">
        <f>V573-P573</f>
        <v>180400</v>
      </c>
      <c r="X573" s="21">
        <f>W573*0.0169</f>
        <v>3048.7599999999998</v>
      </c>
      <c r="Y573" s="22">
        <v>2813.16</v>
      </c>
      <c r="Z573" s="20">
        <f>X573-Y573</f>
        <v>235.5999999999999</v>
      </c>
    </row>
    <row r="574" spans="1:26" ht="15">
      <c r="A574" t="s">
        <v>2158</v>
      </c>
      <c r="B574">
        <v>4</v>
      </c>
      <c r="C574" t="s">
        <v>477</v>
      </c>
      <c r="D574" t="s">
        <v>2159</v>
      </c>
      <c r="F574" t="s">
        <v>2160</v>
      </c>
      <c r="G574" t="s">
        <v>31</v>
      </c>
      <c r="H574" t="s">
        <v>32</v>
      </c>
      <c r="I574" s="13" t="s">
        <v>2161</v>
      </c>
      <c r="J574" t="s">
        <v>34</v>
      </c>
      <c r="K574" s="2">
        <v>0</v>
      </c>
      <c r="L574" t="s">
        <v>36</v>
      </c>
      <c r="M574" s="2">
        <v>25000</v>
      </c>
      <c r="O574" s="2">
        <v>0</v>
      </c>
      <c r="P574" s="14">
        <f>K574+M574+O574</f>
        <v>25000</v>
      </c>
      <c r="Q574" s="13" t="s">
        <v>44</v>
      </c>
      <c r="R574" s="13" t="s">
        <v>45</v>
      </c>
      <c r="S574" s="15">
        <v>0.06</v>
      </c>
      <c r="T574" s="16">
        <v>41200</v>
      </c>
      <c r="U574" s="16">
        <v>113600</v>
      </c>
      <c r="V574" s="24">
        <v>154800</v>
      </c>
      <c r="W574" s="17">
        <f>V574-P574</f>
        <v>129800</v>
      </c>
      <c r="X574" s="21">
        <f>W574*0.0169</f>
        <v>2193.62</v>
      </c>
      <c r="Y574" s="22">
        <v>1827.84</v>
      </c>
      <c r="Z574" s="20">
        <f>X574-Y574</f>
        <v>365.78</v>
      </c>
    </row>
    <row r="575" spans="1:26" ht="15">
      <c r="A575" t="s">
        <v>2162</v>
      </c>
      <c r="B575">
        <v>17</v>
      </c>
      <c r="C575" t="s">
        <v>292</v>
      </c>
      <c r="D575" t="s">
        <v>2163</v>
      </c>
      <c r="F575" t="s">
        <v>2164</v>
      </c>
      <c r="G575" t="s">
        <v>31</v>
      </c>
      <c r="H575" t="s">
        <v>32</v>
      </c>
      <c r="I575" s="13" t="s">
        <v>825</v>
      </c>
      <c r="J575" t="s">
        <v>34</v>
      </c>
      <c r="K575" s="2">
        <v>0</v>
      </c>
      <c r="L575" t="s">
        <v>116</v>
      </c>
      <c r="M575" s="2">
        <v>6000</v>
      </c>
      <c r="N575" t="s">
        <v>36</v>
      </c>
      <c r="O575" s="2">
        <v>25000</v>
      </c>
      <c r="P575" s="14">
        <f>K575+M575+O575</f>
        <v>31000</v>
      </c>
      <c r="Q575" s="13" t="s">
        <v>44</v>
      </c>
      <c r="R575" s="13" t="s">
        <v>45</v>
      </c>
      <c r="S575" s="15">
        <v>0.18</v>
      </c>
      <c r="T575" s="16">
        <v>41000</v>
      </c>
      <c r="U575" s="16">
        <v>177600</v>
      </c>
      <c r="V575" s="24">
        <v>218600</v>
      </c>
      <c r="W575" s="17">
        <f>V575-P575</f>
        <v>187600</v>
      </c>
      <c r="X575" s="21">
        <f>W575*0.0169</f>
        <v>3170.4399999999996</v>
      </c>
      <c r="Y575" s="22">
        <v>2733.6</v>
      </c>
      <c r="Z575" s="20">
        <f>X575-Y575</f>
        <v>436.8399999999997</v>
      </c>
    </row>
    <row r="576" spans="1:26" ht="15">
      <c r="A576" t="s">
        <v>2165</v>
      </c>
      <c r="B576">
        <v>203</v>
      </c>
      <c r="C576" t="s">
        <v>28</v>
      </c>
      <c r="D576" t="s">
        <v>2166</v>
      </c>
      <c r="F576" t="s">
        <v>2167</v>
      </c>
      <c r="G576" t="s">
        <v>31</v>
      </c>
      <c r="H576" t="s">
        <v>32</v>
      </c>
      <c r="I576" s="13" t="s">
        <v>2168</v>
      </c>
      <c r="J576" t="s">
        <v>34</v>
      </c>
      <c r="K576" s="2">
        <v>0</v>
      </c>
      <c r="L576" t="s">
        <v>36</v>
      </c>
      <c r="M576" s="2">
        <v>25000</v>
      </c>
      <c r="O576" s="2">
        <v>0</v>
      </c>
      <c r="P576" s="14">
        <f>K576+M576+O576</f>
        <v>25000</v>
      </c>
      <c r="Q576" s="13" t="s">
        <v>44</v>
      </c>
      <c r="R576" s="13" t="s">
        <v>45</v>
      </c>
      <c r="S576" s="15">
        <v>1.5</v>
      </c>
      <c r="T576" s="16">
        <v>76800</v>
      </c>
      <c r="U576" s="16">
        <v>217100</v>
      </c>
      <c r="V576" s="24">
        <v>293900</v>
      </c>
      <c r="W576" s="17">
        <f>V576-P576</f>
        <v>268900</v>
      </c>
      <c r="X576" s="21">
        <f>W576*0.0169</f>
        <v>4544.41</v>
      </c>
      <c r="Y576" s="22">
        <v>4353.36</v>
      </c>
      <c r="Z576" s="20">
        <f>X576-Y576</f>
        <v>191.05000000000018</v>
      </c>
    </row>
    <row r="577" spans="1:26" ht="15">
      <c r="A577" t="s">
        <v>2169</v>
      </c>
      <c r="B577">
        <v>1024</v>
      </c>
      <c r="C577" t="s">
        <v>72</v>
      </c>
      <c r="D577" t="s">
        <v>2170</v>
      </c>
      <c r="F577" t="s">
        <v>2171</v>
      </c>
      <c r="G577" t="s">
        <v>31</v>
      </c>
      <c r="H577" t="s">
        <v>32</v>
      </c>
      <c r="I577" s="13" t="s">
        <v>33</v>
      </c>
      <c r="J577" t="s">
        <v>34</v>
      </c>
      <c r="K577" s="2">
        <v>0</v>
      </c>
      <c r="L577" t="s">
        <v>36</v>
      </c>
      <c r="M577" s="2">
        <v>25000</v>
      </c>
      <c r="O577" s="2">
        <v>0</v>
      </c>
      <c r="P577" s="14">
        <f>K577+M577+O577</f>
        <v>25000</v>
      </c>
      <c r="Q577" s="13" t="s">
        <v>44</v>
      </c>
      <c r="R577" s="13" t="s">
        <v>45</v>
      </c>
      <c r="S577" s="15">
        <v>0.5599999999999999</v>
      </c>
      <c r="T577" s="16">
        <v>105100</v>
      </c>
      <c r="U577" s="16">
        <v>884300</v>
      </c>
      <c r="V577" s="24">
        <v>989400</v>
      </c>
      <c r="W577" s="17">
        <f>V577-P577</f>
        <v>964400</v>
      </c>
      <c r="X577" s="21">
        <f>W577*0.0169</f>
        <v>16298.359999999999</v>
      </c>
      <c r="Y577" s="22">
        <v>15846.72</v>
      </c>
      <c r="Z577" s="20">
        <f>X577-Y577</f>
        <v>451.6399999999994</v>
      </c>
    </row>
    <row r="578" spans="1:26" ht="15">
      <c r="A578" t="s">
        <v>2172</v>
      </c>
      <c r="B578">
        <v>1</v>
      </c>
      <c r="C578" t="s">
        <v>2173</v>
      </c>
      <c r="D578" t="s">
        <v>2174</v>
      </c>
      <c r="F578" t="s">
        <v>2175</v>
      </c>
      <c r="G578" t="s">
        <v>31</v>
      </c>
      <c r="H578" t="s">
        <v>32</v>
      </c>
      <c r="I578" s="13" t="s">
        <v>2176</v>
      </c>
      <c r="J578" t="s">
        <v>34</v>
      </c>
      <c r="K578" s="2">
        <v>0</v>
      </c>
      <c r="L578" t="s">
        <v>36</v>
      </c>
      <c r="M578" s="2">
        <v>25000</v>
      </c>
      <c r="O578" s="2">
        <v>0</v>
      </c>
      <c r="P578" s="14">
        <f>K578+M578+O578</f>
        <v>25000</v>
      </c>
      <c r="Q578" s="13" t="s">
        <v>44</v>
      </c>
      <c r="R578" s="13" t="s">
        <v>45</v>
      </c>
      <c r="S578" s="15">
        <v>0.283</v>
      </c>
      <c r="T578" s="16">
        <v>46000</v>
      </c>
      <c r="U578" s="16">
        <v>248300</v>
      </c>
      <c r="V578" s="24">
        <v>294300</v>
      </c>
      <c r="W578" s="17">
        <f>V578-P578</f>
        <v>269300</v>
      </c>
      <c r="X578" s="21">
        <f>W578*0.0169</f>
        <v>4551.169999999999</v>
      </c>
      <c r="Y578" s="22">
        <v>4394.16</v>
      </c>
      <c r="Z578" s="20">
        <f>X578-Y578</f>
        <v>157.0099999999993</v>
      </c>
    </row>
    <row r="579" spans="1:26" ht="15">
      <c r="A579" t="s">
        <v>2177</v>
      </c>
      <c r="B579">
        <v>163</v>
      </c>
      <c r="C579" t="s">
        <v>62</v>
      </c>
      <c r="D579" t="s">
        <v>2178</v>
      </c>
      <c r="F579" t="s">
        <v>2179</v>
      </c>
      <c r="G579" t="s">
        <v>31</v>
      </c>
      <c r="H579" t="s">
        <v>32</v>
      </c>
      <c r="I579" s="13" t="s">
        <v>33</v>
      </c>
      <c r="J579" t="s">
        <v>34</v>
      </c>
      <c r="K579" s="2">
        <v>0</v>
      </c>
      <c r="L579" t="s">
        <v>36</v>
      </c>
      <c r="M579" s="2">
        <v>25000</v>
      </c>
      <c r="O579" s="2">
        <v>0</v>
      </c>
      <c r="P579" s="14">
        <f>K579+M579+O579</f>
        <v>25000</v>
      </c>
      <c r="Q579" s="13" t="s">
        <v>44</v>
      </c>
      <c r="R579" s="13" t="s">
        <v>45</v>
      </c>
      <c r="S579" s="15">
        <v>2.9</v>
      </c>
      <c r="T579" s="16">
        <v>96300</v>
      </c>
      <c r="U579" s="16">
        <v>168200</v>
      </c>
      <c r="V579" s="24">
        <v>264500</v>
      </c>
      <c r="W579" s="17">
        <f>V579-P579</f>
        <v>239500</v>
      </c>
      <c r="X579" s="18">
        <f>W579*0.0169</f>
        <v>4047.5499999999997</v>
      </c>
      <c r="Y579" s="19">
        <v>4898.04</v>
      </c>
      <c r="Z579" s="20"/>
    </row>
    <row r="580" spans="1:26" ht="15">
      <c r="A580" t="s">
        <v>2180</v>
      </c>
      <c r="B580">
        <v>1075</v>
      </c>
      <c r="C580" t="s">
        <v>62</v>
      </c>
      <c r="D580" t="s">
        <v>2181</v>
      </c>
      <c r="F580" t="s">
        <v>2182</v>
      </c>
      <c r="G580" t="s">
        <v>31</v>
      </c>
      <c r="H580" t="s">
        <v>32</v>
      </c>
      <c r="I580" s="13" t="s">
        <v>33</v>
      </c>
      <c r="J580" t="s">
        <v>34</v>
      </c>
      <c r="K580" s="2">
        <v>0</v>
      </c>
      <c r="L580" t="s">
        <v>36</v>
      </c>
      <c r="M580" s="2">
        <v>25000</v>
      </c>
      <c r="O580" s="2">
        <v>0</v>
      </c>
      <c r="P580" s="14">
        <f>K580+M580+O580</f>
        <v>25000</v>
      </c>
      <c r="Q580" s="13" t="s">
        <v>44</v>
      </c>
      <c r="R580" s="13" t="s">
        <v>45</v>
      </c>
      <c r="S580" s="15">
        <v>0.21000000000000002</v>
      </c>
      <c r="T580" s="16">
        <v>60200</v>
      </c>
      <c r="U580" s="16">
        <v>101000</v>
      </c>
      <c r="V580" s="24">
        <v>161200</v>
      </c>
      <c r="W580" s="17">
        <f>V580-P580</f>
        <v>136200</v>
      </c>
      <c r="X580" s="21">
        <f>W580*0.0169</f>
        <v>2301.7799999999997</v>
      </c>
      <c r="Y580" s="22">
        <v>1599.97</v>
      </c>
      <c r="Z580" s="20">
        <f>X580-Y580</f>
        <v>701.8099999999997</v>
      </c>
    </row>
    <row r="581" spans="1:26" ht="15">
      <c r="A581" t="s">
        <v>2183</v>
      </c>
      <c r="B581">
        <v>170</v>
      </c>
      <c r="C581" t="s">
        <v>395</v>
      </c>
      <c r="D581" t="s">
        <v>2184</v>
      </c>
      <c r="F581" t="s">
        <v>2185</v>
      </c>
      <c r="G581" t="s">
        <v>31</v>
      </c>
      <c r="H581" t="s">
        <v>32</v>
      </c>
      <c r="I581" s="13" t="s">
        <v>33</v>
      </c>
      <c r="J581" t="s">
        <v>34</v>
      </c>
      <c r="K581" s="2">
        <v>0</v>
      </c>
      <c r="L581" t="s">
        <v>36</v>
      </c>
      <c r="M581" s="2">
        <v>25000</v>
      </c>
      <c r="O581" s="2">
        <v>0</v>
      </c>
      <c r="P581" s="14">
        <f>K581+M581+O581</f>
        <v>25000</v>
      </c>
      <c r="Q581" s="13" t="s">
        <v>59</v>
      </c>
      <c r="R581" s="13" t="s">
        <v>60</v>
      </c>
      <c r="S581" s="15">
        <v>2.3</v>
      </c>
      <c r="T581" s="16">
        <v>185270</v>
      </c>
      <c r="U581" s="16">
        <v>465300</v>
      </c>
      <c r="V581" s="24">
        <v>650570</v>
      </c>
      <c r="W581" s="17">
        <f>V581-P581</f>
        <v>625570</v>
      </c>
      <c r="X581" s="21">
        <f>W581*0.0169</f>
        <v>10572.133</v>
      </c>
      <c r="Y581" s="22">
        <v>10208.16</v>
      </c>
      <c r="Z581" s="20">
        <f>X581-Y581</f>
        <v>363.97299999999996</v>
      </c>
    </row>
    <row r="582" spans="1:26" ht="15">
      <c r="A582" t="s">
        <v>2186</v>
      </c>
      <c r="B582">
        <v>3</v>
      </c>
      <c r="C582" t="s">
        <v>47</v>
      </c>
      <c r="D582" t="s">
        <v>2187</v>
      </c>
      <c r="E582" t="s">
        <v>2188</v>
      </c>
      <c r="F582" t="s">
        <v>2189</v>
      </c>
      <c r="G582" t="s">
        <v>31</v>
      </c>
      <c r="H582" t="s">
        <v>32</v>
      </c>
      <c r="I582" s="13" t="s">
        <v>33</v>
      </c>
      <c r="J582" t="s">
        <v>34</v>
      </c>
      <c r="K582" s="2">
        <v>0</v>
      </c>
      <c r="L582" t="s">
        <v>36</v>
      </c>
      <c r="M582" s="2">
        <v>25000</v>
      </c>
      <c r="O582" s="2">
        <v>0</v>
      </c>
      <c r="P582" s="14">
        <f>K582+M582+O582</f>
        <v>25000</v>
      </c>
      <c r="Q582" s="13" t="s">
        <v>44</v>
      </c>
      <c r="R582" s="13" t="s">
        <v>45</v>
      </c>
      <c r="S582" s="15">
        <v>0.1</v>
      </c>
      <c r="T582" s="16">
        <v>49800</v>
      </c>
      <c r="U582" s="16">
        <v>148000</v>
      </c>
      <c r="V582" s="24">
        <v>197800</v>
      </c>
      <c r="W582" s="17">
        <f>V582-P582</f>
        <v>172800</v>
      </c>
      <c r="X582" s="21">
        <f>W582*0.0169</f>
        <v>2920.3199999999997</v>
      </c>
      <c r="Y582" s="22">
        <v>2590.8</v>
      </c>
      <c r="Z582" s="20">
        <f>X582-Y582</f>
        <v>329.5199999999995</v>
      </c>
    </row>
    <row r="583" spans="1:26" ht="15">
      <c r="A583" t="s">
        <v>2190</v>
      </c>
      <c r="B583">
        <v>280</v>
      </c>
      <c r="C583" t="s">
        <v>88</v>
      </c>
      <c r="D583" t="s">
        <v>2191</v>
      </c>
      <c r="F583" t="s">
        <v>2192</v>
      </c>
      <c r="G583" t="s">
        <v>31</v>
      </c>
      <c r="H583" t="s">
        <v>32</v>
      </c>
      <c r="I583" s="13" t="s">
        <v>415</v>
      </c>
      <c r="J583" t="s">
        <v>34</v>
      </c>
      <c r="K583" s="2">
        <v>0</v>
      </c>
      <c r="L583" t="s">
        <v>36</v>
      </c>
      <c r="M583" s="2">
        <v>25000</v>
      </c>
      <c r="O583" s="2">
        <v>0</v>
      </c>
      <c r="P583" s="14">
        <f>K583+M583+O583</f>
        <v>25000</v>
      </c>
      <c r="Q583" s="13" t="s">
        <v>44</v>
      </c>
      <c r="R583" s="13" t="s">
        <v>45</v>
      </c>
      <c r="S583" s="15">
        <v>0.22999999999999998</v>
      </c>
      <c r="T583" s="16">
        <v>53200</v>
      </c>
      <c r="U583" s="16">
        <v>149800</v>
      </c>
      <c r="V583" s="24">
        <v>203000</v>
      </c>
      <c r="W583" s="17">
        <f>V583-P583</f>
        <v>178000</v>
      </c>
      <c r="X583" s="21">
        <f>W583*0.0169</f>
        <v>3008.2</v>
      </c>
      <c r="Y583" s="22">
        <v>2886.6</v>
      </c>
      <c r="Z583" s="20">
        <f>X583-Y583</f>
        <v>121.59999999999991</v>
      </c>
    </row>
    <row r="584" spans="1:26" ht="15">
      <c r="A584" t="s">
        <v>2193</v>
      </c>
      <c r="B584">
        <v>120</v>
      </c>
      <c r="C584" t="s">
        <v>403</v>
      </c>
      <c r="D584" t="s">
        <v>2194</v>
      </c>
      <c r="F584" t="s">
        <v>2195</v>
      </c>
      <c r="G584" t="s">
        <v>31</v>
      </c>
      <c r="H584" t="s">
        <v>32</v>
      </c>
      <c r="I584" s="13" t="s">
        <v>2196</v>
      </c>
      <c r="J584" t="s">
        <v>34</v>
      </c>
      <c r="K584" s="2">
        <v>0</v>
      </c>
      <c r="L584" t="s">
        <v>35</v>
      </c>
      <c r="M584" s="2">
        <v>6000</v>
      </c>
      <c r="N584" t="s">
        <v>36</v>
      </c>
      <c r="O584" s="2">
        <v>25000</v>
      </c>
      <c r="P584" s="14">
        <f>K584+M584+O584</f>
        <v>31000</v>
      </c>
      <c r="Q584" s="13" t="s">
        <v>44</v>
      </c>
      <c r="R584" s="13" t="s">
        <v>45</v>
      </c>
      <c r="S584" s="15">
        <v>0.16</v>
      </c>
      <c r="T584" s="16">
        <v>43600</v>
      </c>
      <c r="U584" s="16">
        <v>171600</v>
      </c>
      <c r="V584" s="24">
        <v>215200</v>
      </c>
      <c r="W584" s="17">
        <f>V584-P584</f>
        <v>184200</v>
      </c>
      <c r="X584" s="21">
        <f>W584*0.0169</f>
        <v>3112.9799999999996</v>
      </c>
      <c r="Y584" s="22">
        <v>2872.32</v>
      </c>
      <c r="Z584" s="20">
        <f>X584-Y584</f>
        <v>240.6599999999994</v>
      </c>
    </row>
    <row r="585" spans="1:26" ht="15">
      <c r="A585" t="s">
        <v>2197</v>
      </c>
      <c r="B585">
        <v>45</v>
      </c>
      <c r="C585" t="s">
        <v>40</v>
      </c>
      <c r="D585" t="s">
        <v>2198</v>
      </c>
      <c r="F585" t="s">
        <v>2199</v>
      </c>
      <c r="G585" t="s">
        <v>31</v>
      </c>
      <c r="H585" t="s">
        <v>32</v>
      </c>
      <c r="I585" s="13" t="s">
        <v>43</v>
      </c>
      <c r="J585" t="s">
        <v>34</v>
      </c>
      <c r="K585" s="2">
        <v>0</v>
      </c>
      <c r="L585" t="s">
        <v>36</v>
      </c>
      <c r="M585" s="2">
        <v>25000</v>
      </c>
      <c r="O585" s="2">
        <v>0</v>
      </c>
      <c r="P585" s="14">
        <f>K585+M585+O585</f>
        <v>25000</v>
      </c>
      <c r="Q585" s="13" t="s">
        <v>44</v>
      </c>
      <c r="R585" s="13" t="s">
        <v>45</v>
      </c>
      <c r="S585" s="15">
        <v>0.13999999999999999</v>
      </c>
      <c r="T585" s="16">
        <v>38300</v>
      </c>
      <c r="U585" s="16">
        <v>174800</v>
      </c>
      <c r="V585" s="24">
        <v>213100</v>
      </c>
      <c r="W585" s="17">
        <f>V585-P585</f>
        <v>188100</v>
      </c>
      <c r="X585" s="21">
        <f>W585*0.0169</f>
        <v>3178.89</v>
      </c>
      <c r="Y585" s="22">
        <v>2970.24</v>
      </c>
      <c r="Z585" s="20">
        <f>X585-Y585</f>
        <v>208.6500000000001</v>
      </c>
    </row>
    <row r="586" spans="1:26" ht="15">
      <c r="A586" t="s">
        <v>2200</v>
      </c>
      <c r="B586">
        <v>21</v>
      </c>
      <c r="C586" t="s">
        <v>1303</v>
      </c>
      <c r="D586" t="s">
        <v>2201</v>
      </c>
      <c r="F586" t="s">
        <v>2202</v>
      </c>
      <c r="G586" t="s">
        <v>31</v>
      </c>
      <c r="H586" t="s">
        <v>32</v>
      </c>
      <c r="I586" s="13" t="s">
        <v>2203</v>
      </c>
      <c r="J586" t="s">
        <v>34</v>
      </c>
      <c r="K586" s="2">
        <v>0</v>
      </c>
      <c r="L586" t="s">
        <v>36</v>
      </c>
      <c r="M586" s="2">
        <v>25000</v>
      </c>
      <c r="O586" s="2">
        <v>0</v>
      </c>
      <c r="P586" s="14">
        <f>K586+M586+O586</f>
        <v>25000</v>
      </c>
      <c r="Q586" s="13" t="s">
        <v>44</v>
      </c>
      <c r="R586" s="13" t="s">
        <v>45</v>
      </c>
      <c r="S586" s="15">
        <v>0.24</v>
      </c>
      <c r="T586" s="16">
        <v>45000</v>
      </c>
      <c r="U586" s="16">
        <v>167400</v>
      </c>
      <c r="V586" s="24">
        <v>212400</v>
      </c>
      <c r="W586" s="17">
        <f>V586-P586</f>
        <v>187400</v>
      </c>
      <c r="X586" s="21">
        <f>W586*0.0169</f>
        <v>3167.0599999999995</v>
      </c>
      <c r="Y586" s="22">
        <v>2941.68</v>
      </c>
      <c r="Z586" s="20">
        <f>X586-Y586</f>
        <v>225.37999999999965</v>
      </c>
    </row>
    <row r="587" spans="1:26" ht="15">
      <c r="A587" t="s">
        <v>2204</v>
      </c>
      <c r="B587">
        <v>25</v>
      </c>
      <c r="C587" t="s">
        <v>83</v>
      </c>
      <c r="D587" t="s">
        <v>2205</v>
      </c>
      <c r="F587" t="s">
        <v>2206</v>
      </c>
      <c r="G587" t="s">
        <v>31</v>
      </c>
      <c r="H587" t="s">
        <v>32</v>
      </c>
      <c r="I587" s="13" t="s">
        <v>33</v>
      </c>
      <c r="J587" t="s">
        <v>34</v>
      </c>
      <c r="K587" s="2">
        <v>0</v>
      </c>
      <c r="L587" t="s">
        <v>36</v>
      </c>
      <c r="M587" s="2">
        <v>25000</v>
      </c>
      <c r="O587" s="2">
        <v>0</v>
      </c>
      <c r="P587" s="14">
        <f>K587+M587+O587</f>
        <v>25000</v>
      </c>
      <c r="Q587" s="13" t="s">
        <v>44</v>
      </c>
      <c r="R587" s="13" t="s">
        <v>45</v>
      </c>
      <c r="S587" s="15">
        <v>0.16999999999999998</v>
      </c>
      <c r="T587" s="16">
        <v>56400</v>
      </c>
      <c r="U587" s="16">
        <v>169000</v>
      </c>
      <c r="V587" s="24">
        <v>225400</v>
      </c>
      <c r="W587" s="17">
        <f>V587-P587</f>
        <v>200400</v>
      </c>
      <c r="X587" s="21">
        <f>W587*0.0169</f>
        <v>3386.7599999999998</v>
      </c>
      <c r="Y587" s="22">
        <v>2837.64</v>
      </c>
      <c r="Z587" s="20">
        <f>X587-Y587</f>
        <v>549.1199999999999</v>
      </c>
    </row>
    <row r="588" spans="1:26" ht="15">
      <c r="A588" t="s">
        <v>2207</v>
      </c>
      <c r="B588">
        <v>1408</v>
      </c>
      <c r="C588" t="s">
        <v>72</v>
      </c>
      <c r="D588" t="s">
        <v>2208</v>
      </c>
      <c r="F588" t="s">
        <v>2209</v>
      </c>
      <c r="G588" t="s">
        <v>31</v>
      </c>
      <c r="H588" t="s">
        <v>32</v>
      </c>
      <c r="I588" s="13" t="s">
        <v>33</v>
      </c>
      <c r="J588" t="s">
        <v>34</v>
      </c>
      <c r="K588" s="2">
        <v>0</v>
      </c>
      <c r="L588" t="s">
        <v>36</v>
      </c>
      <c r="M588" s="2">
        <v>25000</v>
      </c>
      <c r="O588" s="2">
        <v>0</v>
      </c>
      <c r="P588" s="14">
        <f>K588+M588+O588</f>
        <v>25000</v>
      </c>
      <c r="Q588" s="13" t="s">
        <v>44</v>
      </c>
      <c r="R588" s="13" t="s">
        <v>45</v>
      </c>
      <c r="S588" s="15">
        <v>0.13</v>
      </c>
      <c r="T588" s="16">
        <v>75200</v>
      </c>
      <c r="U588" s="16">
        <v>56500</v>
      </c>
      <c r="V588" s="24">
        <v>131700</v>
      </c>
      <c r="W588" s="17">
        <f>V588-P588</f>
        <v>106700</v>
      </c>
      <c r="X588" s="21">
        <f>W588*0.0169</f>
        <v>1803.2299999999998</v>
      </c>
      <c r="Y588" s="22">
        <v>1513.68</v>
      </c>
      <c r="Z588" s="20">
        <f>X588-Y588</f>
        <v>289.5499999999997</v>
      </c>
    </row>
    <row r="589" spans="1:26" ht="15">
      <c r="A589" t="s">
        <v>2210</v>
      </c>
      <c r="B589">
        <v>22</v>
      </c>
      <c r="C589" t="s">
        <v>253</v>
      </c>
      <c r="D589" t="s">
        <v>2211</v>
      </c>
      <c r="F589" t="s">
        <v>2212</v>
      </c>
      <c r="G589" t="s">
        <v>31</v>
      </c>
      <c r="H589" t="s">
        <v>32</v>
      </c>
      <c r="I589" s="13" t="s">
        <v>33</v>
      </c>
      <c r="J589" t="s">
        <v>34</v>
      </c>
      <c r="K589" s="2">
        <v>0</v>
      </c>
      <c r="L589" t="s">
        <v>36</v>
      </c>
      <c r="M589" s="2">
        <v>25000</v>
      </c>
      <c r="O589" s="2">
        <v>0</v>
      </c>
      <c r="P589" s="14">
        <f>K589+M589+O589</f>
        <v>25000</v>
      </c>
      <c r="Q589" s="13" t="s">
        <v>44</v>
      </c>
      <c r="R589" s="13" t="s">
        <v>45</v>
      </c>
      <c r="S589" s="15">
        <v>0.12</v>
      </c>
      <c r="T589" s="16">
        <v>51700</v>
      </c>
      <c r="U589" s="16">
        <v>122700</v>
      </c>
      <c r="V589" s="24">
        <v>174400</v>
      </c>
      <c r="W589" s="17">
        <f>V589-P589</f>
        <v>149400</v>
      </c>
      <c r="X589" s="21">
        <f>W589*0.0169</f>
        <v>2524.8599999999997</v>
      </c>
      <c r="Y589" s="22">
        <v>2107.32</v>
      </c>
      <c r="Z589" s="20">
        <f>X589-Y589</f>
        <v>417.5399999999995</v>
      </c>
    </row>
    <row r="590" spans="1:26" ht="15">
      <c r="A590" t="s">
        <v>2213</v>
      </c>
      <c r="B590">
        <v>11</v>
      </c>
      <c r="C590" t="s">
        <v>715</v>
      </c>
      <c r="D590" t="s">
        <v>2214</v>
      </c>
      <c r="E590" t="s">
        <v>2215</v>
      </c>
      <c r="F590" t="s">
        <v>2216</v>
      </c>
      <c r="G590" t="s">
        <v>31</v>
      </c>
      <c r="H590" t="s">
        <v>32</v>
      </c>
      <c r="I590" s="13" t="s">
        <v>33</v>
      </c>
      <c r="J590" t="s">
        <v>34</v>
      </c>
      <c r="K590" s="2">
        <v>0</v>
      </c>
      <c r="L590" t="s">
        <v>36</v>
      </c>
      <c r="M590" s="2">
        <v>25000</v>
      </c>
      <c r="O590" s="2">
        <v>0</v>
      </c>
      <c r="P590" s="14">
        <f>K590+M590+O590</f>
        <v>25000</v>
      </c>
      <c r="Q590" s="13" t="s">
        <v>44</v>
      </c>
      <c r="R590" s="13" t="s">
        <v>45</v>
      </c>
      <c r="S590" s="15">
        <v>0.11000000000000001</v>
      </c>
      <c r="T590" s="16">
        <v>50800</v>
      </c>
      <c r="U590" s="16">
        <v>306800</v>
      </c>
      <c r="V590" s="24">
        <v>357600</v>
      </c>
      <c r="W590" s="17">
        <f>V590-P590</f>
        <v>332600</v>
      </c>
      <c r="X590" s="21">
        <f>W590*0.0169</f>
        <v>5620.94</v>
      </c>
      <c r="Y590" s="22">
        <v>4920.48</v>
      </c>
      <c r="Z590" s="20">
        <f>X590-Y590</f>
        <v>700.46</v>
      </c>
    </row>
    <row r="591" spans="1:26" ht="15">
      <c r="A591" t="s">
        <v>2217</v>
      </c>
      <c r="B591">
        <v>5</v>
      </c>
      <c r="C591" t="s">
        <v>378</v>
      </c>
      <c r="D591" t="s">
        <v>2218</v>
      </c>
      <c r="F591" t="s">
        <v>2219</v>
      </c>
      <c r="G591" t="s">
        <v>31</v>
      </c>
      <c r="H591" t="s">
        <v>32</v>
      </c>
      <c r="I591" s="13" t="s">
        <v>33</v>
      </c>
      <c r="J591" t="s">
        <v>34</v>
      </c>
      <c r="K591" s="2">
        <v>0</v>
      </c>
      <c r="L591" t="s">
        <v>36</v>
      </c>
      <c r="M591" s="2">
        <v>25000</v>
      </c>
      <c r="O591" s="2">
        <v>0</v>
      </c>
      <c r="P591" s="14">
        <f>K591+M591+O591</f>
        <v>25000</v>
      </c>
      <c r="Q591" s="13" t="s">
        <v>44</v>
      </c>
      <c r="R591" s="13" t="s">
        <v>45</v>
      </c>
      <c r="S591" s="15">
        <v>0.22000000000000003</v>
      </c>
      <c r="T591" s="16">
        <v>52400</v>
      </c>
      <c r="U591" s="16">
        <v>151000</v>
      </c>
      <c r="V591" s="24">
        <v>203400</v>
      </c>
      <c r="W591" s="17">
        <f>V591-P591</f>
        <v>178400</v>
      </c>
      <c r="X591" s="21">
        <f>W591*0.0169</f>
        <v>3014.9599999999996</v>
      </c>
      <c r="Y591" s="22">
        <v>2792.76</v>
      </c>
      <c r="Z591" s="20">
        <f>X591-Y591</f>
        <v>222.19999999999936</v>
      </c>
    </row>
    <row r="592" spans="1:26" ht="15">
      <c r="A592" t="s">
        <v>2220</v>
      </c>
      <c r="B592">
        <v>82</v>
      </c>
      <c r="C592" t="s">
        <v>214</v>
      </c>
      <c r="D592" t="s">
        <v>2221</v>
      </c>
      <c r="F592" t="s">
        <v>2222</v>
      </c>
      <c r="G592" t="s">
        <v>31</v>
      </c>
      <c r="H592" t="s">
        <v>32</v>
      </c>
      <c r="I592" s="13" t="s">
        <v>2223</v>
      </c>
      <c r="J592" t="s">
        <v>34</v>
      </c>
      <c r="K592" s="2">
        <v>0</v>
      </c>
      <c r="L592" t="s">
        <v>36</v>
      </c>
      <c r="M592" s="2">
        <v>25000</v>
      </c>
      <c r="O592" s="2">
        <v>0</v>
      </c>
      <c r="P592" s="14">
        <f>K592+M592+O592</f>
        <v>25000</v>
      </c>
      <c r="Q592" s="13" t="s">
        <v>44</v>
      </c>
      <c r="R592" s="13" t="s">
        <v>45</v>
      </c>
      <c r="S592" s="15">
        <v>0.19</v>
      </c>
      <c r="T592" s="16">
        <v>58300</v>
      </c>
      <c r="U592" s="16">
        <v>250800</v>
      </c>
      <c r="V592" s="24">
        <v>309100</v>
      </c>
      <c r="W592" s="17">
        <f>V592-P592</f>
        <v>284100</v>
      </c>
      <c r="X592" s="21">
        <f>W592*0.0169</f>
        <v>4801.29</v>
      </c>
      <c r="Y592" s="22">
        <v>4490.04</v>
      </c>
      <c r="Z592" s="20">
        <f>X592-Y592</f>
        <v>311.25</v>
      </c>
    </row>
    <row r="593" spans="1:26" ht="15">
      <c r="A593" t="s">
        <v>2224</v>
      </c>
      <c r="B593">
        <v>25</v>
      </c>
      <c r="C593" t="s">
        <v>660</v>
      </c>
      <c r="D593" t="s">
        <v>2225</v>
      </c>
      <c r="F593" t="s">
        <v>2226</v>
      </c>
      <c r="G593" t="s">
        <v>31</v>
      </c>
      <c r="H593" t="s">
        <v>32</v>
      </c>
      <c r="I593" s="13" t="s">
        <v>663</v>
      </c>
      <c r="J593" t="s">
        <v>34</v>
      </c>
      <c r="K593" s="2">
        <v>0</v>
      </c>
      <c r="L593" t="s">
        <v>36</v>
      </c>
      <c r="M593" s="2">
        <v>25000</v>
      </c>
      <c r="O593" s="2">
        <v>0</v>
      </c>
      <c r="P593" s="14">
        <f>K593+M593+O593</f>
        <v>25000</v>
      </c>
      <c r="Q593" s="13" t="s">
        <v>44</v>
      </c>
      <c r="R593" s="13" t="s">
        <v>45</v>
      </c>
      <c r="S593" s="15">
        <v>0.09</v>
      </c>
      <c r="T593" s="16">
        <v>30700</v>
      </c>
      <c r="U593" s="16">
        <v>150800</v>
      </c>
      <c r="V593" s="24">
        <v>181500</v>
      </c>
      <c r="W593" s="17">
        <f>V593-P593</f>
        <v>156500</v>
      </c>
      <c r="X593" s="21">
        <f>W593*0.0169</f>
        <v>2644.85</v>
      </c>
      <c r="Y593" s="22">
        <v>2331.72</v>
      </c>
      <c r="Z593" s="20">
        <f>X593-Y593</f>
        <v>313.1300000000001</v>
      </c>
    </row>
    <row r="594" spans="1:26" ht="15">
      <c r="A594" t="s">
        <v>2227</v>
      </c>
      <c r="B594">
        <v>19</v>
      </c>
      <c r="C594" t="s">
        <v>324</v>
      </c>
      <c r="D594" t="s">
        <v>2228</v>
      </c>
      <c r="F594" t="s">
        <v>2229</v>
      </c>
      <c r="G594" t="s">
        <v>31</v>
      </c>
      <c r="H594" t="s">
        <v>32</v>
      </c>
      <c r="I594" s="13" t="s">
        <v>33</v>
      </c>
      <c r="J594" t="s">
        <v>34</v>
      </c>
      <c r="K594" s="2">
        <v>0</v>
      </c>
      <c r="L594" t="s">
        <v>36</v>
      </c>
      <c r="M594" s="2">
        <v>25000</v>
      </c>
      <c r="O594" s="2">
        <v>0</v>
      </c>
      <c r="P594" s="14">
        <f>K594+M594+O594</f>
        <v>25000</v>
      </c>
      <c r="Q594" s="13" t="s">
        <v>44</v>
      </c>
      <c r="R594" s="13" t="s">
        <v>45</v>
      </c>
      <c r="S594" s="15">
        <v>0.24</v>
      </c>
      <c r="T594" s="16">
        <v>45000</v>
      </c>
      <c r="U594" s="16">
        <v>158500</v>
      </c>
      <c r="V594" s="24">
        <v>203500</v>
      </c>
      <c r="W594" s="17">
        <f>V594-P594</f>
        <v>178500</v>
      </c>
      <c r="X594" s="21">
        <f>W594*0.0169</f>
        <v>3016.6499999999996</v>
      </c>
      <c r="Y594" s="22">
        <v>2615.28</v>
      </c>
      <c r="Z594" s="20">
        <f>X594-Y594</f>
        <v>401.36999999999944</v>
      </c>
    </row>
    <row r="595" spans="1:26" ht="15">
      <c r="A595" t="s">
        <v>2230</v>
      </c>
      <c r="B595">
        <v>151</v>
      </c>
      <c r="C595" t="s">
        <v>395</v>
      </c>
      <c r="D595" t="s">
        <v>2231</v>
      </c>
      <c r="F595" t="s">
        <v>2232</v>
      </c>
      <c r="G595" t="s">
        <v>31</v>
      </c>
      <c r="H595" t="s">
        <v>32</v>
      </c>
      <c r="I595" s="13" t="s">
        <v>33</v>
      </c>
      <c r="J595" t="s">
        <v>34</v>
      </c>
      <c r="K595" s="2">
        <v>0</v>
      </c>
      <c r="L595" t="s">
        <v>36</v>
      </c>
      <c r="M595" s="2">
        <v>25000</v>
      </c>
      <c r="N595" t="s">
        <v>35</v>
      </c>
      <c r="O595" s="2">
        <v>6000</v>
      </c>
      <c r="P595" s="14">
        <f>K595+M595+O595</f>
        <v>31000</v>
      </c>
      <c r="Q595" s="13" t="s">
        <v>37</v>
      </c>
      <c r="R595" s="13" t="s">
        <v>38</v>
      </c>
      <c r="S595" s="15">
        <v>3.19</v>
      </c>
      <c r="T595" s="16">
        <v>102100</v>
      </c>
      <c r="U595" s="16">
        <v>48800</v>
      </c>
      <c r="V595" s="24">
        <v>150900</v>
      </c>
      <c r="W595" s="17">
        <f>V595-P595</f>
        <v>119900</v>
      </c>
      <c r="X595" s="18">
        <f>W595*0.0169</f>
        <v>2026.3099999999997</v>
      </c>
      <c r="Y595" s="19">
        <v>2088.96</v>
      </c>
      <c r="Z595" s="20"/>
    </row>
    <row r="596" spans="1:26" ht="15">
      <c r="A596" t="s">
        <v>2233</v>
      </c>
      <c r="B596">
        <v>2</v>
      </c>
      <c r="C596" t="s">
        <v>2234</v>
      </c>
      <c r="D596" t="s">
        <v>2235</v>
      </c>
      <c r="F596" t="s">
        <v>2236</v>
      </c>
      <c r="G596" t="s">
        <v>31</v>
      </c>
      <c r="H596" t="s">
        <v>32</v>
      </c>
      <c r="I596" s="13" t="s">
        <v>33</v>
      </c>
      <c r="J596" t="s">
        <v>34</v>
      </c>
      <c r="K596" s="2">
        <v>0</v>
      </c>
      <c r="L596" t="s">
        <v>36</v>
      </c>
      <c r="M596" s="2">
        <v>25000</v>
      </c>
      <c r="O596" s="2">
        <v>0</v>
      </c>
      <c r="P596" s="14">
        <f>K596+M596+O596</f>
        <v>25000</v>
      </c>
      <c r="Q596" s="13" t="s">
        <v>181</v>
      </c>
      <c r="R596" s="13" t="s">
        <v>182</v>
      </c>
      <c r="S596" s="15">
        <v>0</v>
      </c>
      <c r="T596" s="16">
        <v>36000</v>
      </c>
      <c r="U596" s="16">
        <v>264800</v>
      </c>
      <c r="V596" s="24">
        <v>300800</v>
      </c>
      <c r="W596" s="17">
        <f>V596-P596</f>
        <v>275800</v>
      </c>
      <c r="X596" s="21">
        <f>W596*0.0169</f>
        <v>4661.0199999999995</v>
      </c>
      <c r="Y596" s="22">
        <v>4281.96</v>
      </c>
      <c r="Z596" s="20">
        <f>X596-Y596</f>
        <v>379.0599999999995</v>
      </c>
    </row>
    <row r="597" spans="1:26" ht="15">
      <c r="A597" t="s">
        <v>2237</v>
      </c>
      <c r="B597">
        <v>951</v>
      </c>
      <c r="C597" t="s">
        <v>97</v>
      </c>
      <c r="D597" t="s">
        <v>2238</v>
      </c>
      <c r="F597" t="s">
        <v>2239</v>
      </c>
      <c r="G597" t="s">
        <v>31</v>
      </c>
      <c r="H597" t="s">
        <v>32</v>
      </c>
      <c r="I597" s="13" t="s">
        <v>2240</v>
      </c>
      <c r="J597" t="s">
        <v>34</v>
      </c>
      <c r="K597" s="2">
        <v>0</v>
      </c>
      <c r="L597" t="s">
        <v>36</v>
      </c>
      <c r="M597" s="2">
        <v>25000</v>
      </c>
      <c r="O597" s="2">
        <v>0</v>
      </c>
      <c r="P597" s="14">
        <f>K597+M597+O597</f>
        <v>25000</v>
      </c>
      <c r="Q597" s="13" t="s">
        <v>44</v>
      </c>
      <c r="R597" s="13" t="s">
        <v>45</v>
      </c>
      <c r="S597" s="15">
        <v>0.37</v>
      </c>
      <c r="T597" s="16">
        <v>100900</v>
      </c>
      <c r="U597" s="16">
        <v>359300</v>
      </c>
      <c r="V597" s="24">
        <v>460200</v>
      </c>
      <c r="W597" s="17">
        <f>V597-P597</f>
        <v>435200</v>
      </c>
      <c r="X597" s="21">
        <f>W597*0.0169</f>
        <v>7354.879999999999</v>
      </c>
      <c r="Y597" s="22">
        <v>6980.88</v>
      </c>
      <c r="Z597" s="20">
        <f>X597-Y597</f>
        <v>373.9999999999991</v>
      </c>
    </row>
    <row r="598" spans="1:26" ht="15">
      <c r="A598" t="s">
        <v>2241</v>
      </c>
      <c r="B598">
        <v>37</v>
      </c>
      <c r="C598" t="s">
        <v>83</v>
      </c>
      <c r="D598" t="s">
        <v>2242</v>
      </c>
      <c r="F598" t="s">
        <v>2243</v>
      </c>
      <c r="G598" t="s">
        <v>31</v>
      </c>
      <c r="H598" t="s">
        <v>32</v>
      </c>
      <c r="I598" s="13" t="s">
        <v>33</v>
      </c>
      <c r="J598" t="s">
        <v>34</v>
      </c>
      <c r="K598" s="2">
        <v>0</v>
      </c>
      <c r="L598" t="s">
        <v>36</v>
      </c>
      <c r="M598" s="2">
        <v>25000</v>
      </c>
      <c r="O598" s="2">
        <v>0</v>
      </c>
      <c r="P598" s="14">
        <f>K598+M598+O598</f>
        <v>25000</v>
      </c>
      <c r="Q598" s="13" t="s">
        <v>44</v>
      </c>
      <c r="R598" s="13" t="s">
        <v>45</v>
      </c>
      <c r="S598" s="15">
        <v>0.5</v>
      </c>
      <c r="T598" s="16">
        <v>67600</v>
      </c>
      <c r="U598" s="16">
        <v>253700</v>
      </c>
      <c r="V598" s="24">
        <v>321300</v>
      </c>
      <c r="W598" s="17">
        <f>V598-P598</f>
        <v>296300</v>
      </c>
      <c r="X598" s="21">
        <f>W598*0.0169</f>
        <v>5007.469999999999</v>
      </c>
      <c r="Y598" s="22">
        <v>4581.84</v>
      </c>
      <c r="Z598" s="20">
        <f>X598-Y598</f>
        <v>425.6299999999992</v>
      </c>
    </row>
    <row r="599" spans="1:26" ht="15">
      <c r="A599" t="s">
        <v>2244</v>
      </c>
      <c r="B599">
        <v>8</v>
      </c>
      <c r="C599" t="s">
        <v>2245</v>
      </c>
      <c r="D599" t="s">
        <v>2246</v>
      </c>
      <c r="F599" t="s">
        <v>2247</v>
      </c>
      <c r="G599" t="s">
        <v>31</v>
      </c>
      <c r="H599" t="s">
        <v>32</v>
      </c>
      <c r="I599" s="13" t="s">
        <v>2248</v>
      </c>
      <c r="J599" t="s">
        <v>34</v>
      </c>
      <c r="K599" s="2">
        <v>0</v>
      </c>
      <c r="L599" t="s">
        <v>36</v>
      </c>
      <c r="M599" s="2">
        <v>25000</v>
      </c>
      <c r="O599" s="2">
        <v>0</v>
      </c>
      <c r="P599" s="14">
        <f>K599+M599+O599</f>
        <v>25000</v>
      </c>
      <c r="Q599" s="13" t="s">
        <v>44</v>
      </c>
      <c r="R599" s="13" t="s">
        <v>45</v>
      </c>
      <c r="S599" s="15">
        <v>0.27</v>
      </c>
      <c r="T599" s="16">
        <v>36700</v>
      </c>
      <c r="U599" s="16">
        <v>118700</v>
      </c>
      <c r="V599" s="24">
        <v>155400</v>
      </c>
      <c r="W599" s="17">
        <f>V599-P599</f>
        <v>130400</v>
      </c>
      <c r="X599" s="21">
        <f>W599*0.0169</f>
        <v>2203.7599999999998</v>
      </c>
      <c r="Y599" s="22">
        <v>2111.4</v>
      </c>
      <c r="Z599" s="20">
        <f>X599-Y599</f>
        <v>92.35999999999967</v>
      </c>
    </row>
    <row r="600" spans="1:26" ht="15">
      <c r="A600" t="s">
        <v>2249</v>
      </c>
      <c r="B600">
        <v>30</v>
      </c>
      <c r="C600" t="s">
        <v>292</v>
      </c>
      <c r="D600" t="s">
        <v>2250</v>
      </c>
      <c r="F600" t="s">
        <v>2251</v>
      </c>
      <c r="G600" t="s">
        <v>31</v>
      </c>
      <c r="H600" t="s">
        <v>32</v>
      </c>
      <c r="I600" s="13" t="s">
        <v>33</v>
      </c>
      <c r="J600" t="s">
        <v>34</v>
      </c>
      <c r="K600" s="2">
        <v>0</v>
      </c>
      <c r="L600" t="s">
        <v>36</v>
      </c>
      <c r="M600" s="2">
        <v>25000</v>
      </c>
      <c r="O600" s="2">
        <v>0</v>
      </c>
      <c r="P600" s="14">
        <f>K600+M600+O600</f>
        <v>25000</v>
      </c>
      <c r="Q600" s="13" t="s">
        <v>44</v>
      </c>
      <c r="R600" s="13" t="s">
        <v>45</v>
      </c>
      <c r="S600" s="15">
        <v>0.51</v>
      </c>
      <c r="T600" s="16">
        <v>82300</v>
      </c>
      <c r="U600" s="16">
        <v>189100</v>
      </c>
      <c r="V600" s="24">
        <v>271400</v>
      </c>
      <c r="W600" s="17">
        <f>V600-P600</f>
        <v>246400</v>
      </c>
      <c r="X600" s="21">
        <f>W600*0.0169</f>
        <v>4164.16</v>
      </c>
      <c r="Y600" s="22">
        <v>4082.04</v>
      </c>
      <c r="Z600" s="20">
        <f>X600-Y600</f>
        <v>82.11999999999989</v>
      </c>
    </row>
    <row r="601" spans="1:26" ht="15">
      <c r="A601" t="s">
        <v>2252</v>
      </c>
      <c r="B601">
        <v>3</v>
      </c>
      <c r="C601" t="s">
        <v>62</v>
      </c>
      <c r="D601" t="s">
        <v>2253</v>
      </c>
      <c r="F601" t="s">
        <v>2254</v>
      </c>
      <c r="G601" t="s">
        <v>31</v>
      </c>
      <c r="H601" t="s">
        <v>32</v>
      </c>
      <c r="I601" s="13" t="s">
        <v>33</v>
      </c>
      <c r="J601" t="s">
        <v>34</v>
      </c>
      <c r="K601" s="2">
        <v>0</v>
      </c>
      <c r="L601" t="s">
        <v>36</v>
      </c>
      <c r="M601" s="2">
        <v>25000</v>
      </c>
      <c r="O601" s="2">
        <v>0</v>
      </c>
      <c r="P601" s="14">
        <f>K601+M601+O601</f>
        <v>25000</v>
      </c>
      <c r="Q601" s="13" t="s">
        <v>44</v>
      </c>
      <c r="R601" s="13" t="s">
        <v>45</v>
      </c>
      <c r="S601" s="15">
        <v>0.51</v>
      </c>
      <c r="T601" s="16">
        <v>67800</v>
      </c>
      <c r="U601" s="16">
        <v>213700</v>
      </c>
      <c r="V601" s="24">
        <v>281500</v>
      </c>
      <c r="W601" s="17">
        <f>V601-P601</f>
        <v>256500</v>
      </c>
      <c r="X601" s="21">
        <f>W601*0.0169</f>
        <v>4334.849999999999</v>
      </c>
      <c r="Y601" s="22">
        <v>3843.36</v>
      </c>
      <c r="Z601" s="20">
        <f>X601-Y601</f>
        <v>491.4899999999993</v>
      </c>
    </row>
    <row r="602" spans="1:26" ht="15">
      <c r="A602" t="s">
        <v>2255</v>
      </c>
      <c r="B602">
        <v>4</v>
      </c>
      <c r="C602" t="s">
        <v>153</v>
      </c>
      <c r="D602" t="s">
        <v>2256</v>
      </c>
      <c r="E602" t="s">
        <v>2257</v>
      </c>
      <c r="F602" t="s">
        <v>2258</v>
      </c>
      <c r="G602" t="s">
        <v>31</v>
      </c>
      <c r="H602" t="s">
        <v>32</v>
      </c>
      <c r="I602" s="13" t="s">
        <v>2259</v>
      </c>
      <c r="J602" t="s">
        <v>34</v>
      </c>
      <c r="K602" s="2">
        <v>0</v>
      </c>
      <c r="L602" t="s">
        <v>116</v>
      </c>
      <c r="M602" s="2">
        <v>6000</v>
      </c>
      <c r="N602" t="s">
        <v>36</v>
      </c>
      <c r="O602" s="2">
        <v>25000</v>
      </c>
      <c r="P602" s="14">
        <f>K602+M602+O602</f>
        <v>31000</v>
      </c>
      <c r="Q602" s="13" t="s">
        <v>44</v>
      </c>
      <c r="R602" s="13" t="s">
        <v>45</v>
      </c>
      <c r="S602" s="15">
        <v>0.22999999999999998</v>
      </c>
      <c r="T602" s="16">
        <v>44400</v>
      </c>
      <c r="U602" s="16">
        <v>148200</v>
      </c>
      <c r="V602" s="24">
        <v>192600</v>
      </c>
      <c r="W602" s="17">
        <f>V602-P602</f>
        <v>161600</v>
      </c>
      <c r="X602" s="21">
        <f>W602*0.0169</f>
        <v>2731.0399999999995</v>
      </c>
      <c r="Y602" s="22">
        <v>2488.8</v>
      </c>
      <c r="Z602" s="20">
        <f>X602-Y602</f>
        <v>242.23999999999933</v>
      </c>
    </row>
    <row r="603" spans="1:26" ht="15">
      <c r="A603" t="s">
        <v>2260</v>
      </c>
      <c r="B603">
        <v>5</v>
      </c>
      <c r="C603" t="s">
        <v>632</v>
      </c>
      <c r="D603" t="s">
        <v>2261</v>
      </c>
      <c r="F603" t="s">
        <v>2262</v>
      </c>
      <c r="G603" t="s">
        <v>31</v>
      </c>
      <c r="H603" t="s">
        <v>32</v>
      </c>
      <c r="I603" s="13" t="s">
        <v>2263</v>
      </c>
      <c r="J603" t="s">
        <v>34</v>
      </c>
      <c r="K603" s="2">
        <v>0</v>
      </c>
      <c r="L603" t="s">
        <v>36</v>
      </c>
      <c r="M603" s="2">
        <v>25000</v>
      </c>
      <c r="O603" s="2">
        <v>0</v>
      </c>
      <c r="P603" s="14">
        <f>K603+M603+O603</f>
        <v>25000</v>
      </c>
      <c r="Q603" s="13" t="s">
        <v>44</v>
      </c>
      <c r="R603" s="13" t="s">
        <v>45</v>
      </c>
      <c r="S603" s="15">
        <v>0.43</v>
      </c>
      <c r="T603" s="16">
        <v>73700</v>
      </c>
      <c r="U603" s="16">
        <v>236800</v>
      </c>
      <c r="V603" s="24">
        <v>310500</v>
      </c>
      <c r="W603" s="17">
        <f>V603-P603</f>
        <v>285500</v>
      </c>
      <c r="X603" s="21">
        <f>W603*0.0169</f>
        <v>4824.95</v>
      </c>
      <c r="Y603" s="22">
        <v>4508.4</v>
      </c>
      <c r="Z603" s="20">
        <f>X603-Y603</f>
        <v>316.5500000000002</v>
      </c>
    </row>
    <row r="604" spans="1:26" ht="15">
      <c r="A604" t="s">
        <v>2264</v>
      </c>
      <c r="B604">
        <v>285</v>
      </c>
      <c r="C604" t="s">
        <v>2265</v>
      </c>
      <c r="D604" t="s">
        <v>2266</v>
      </c>
      <c r="E604" t="s">
        <v>2267</v>
      </c>
      <c r="F604" t="s">
        <v>2268</v>
      </c>
      <c r="G604" t="s">
        <v>31</v>
      </c>
      <c r="H604" t="s">
        <v>32</v>
      </c>
      <c r="I604" s="13" t="s">
        <v>33</v>
      </c>
      <c r="J604" t="s">
        <v>34</v>
      </c>
      <c r="K604" s="2">
        <v>0</v>
      </c>
      <c r="L604" t="s">
        <v>36</v>
      </c>
      <c r="M604" s="2">
        <v>25000</v>
      </c>
      <c r="O604" s="2">
        <v>0</v>
      </c>
      <c r="P604" s="14">
        <f>K604+M604+O604</f>
        <v>25000</v>
      </c>
      <c r="Q604" s="13" t="s">
        <v>181</v>
      </c>
      <c r="R604" s="13" t="s">
        <v>182</v>
      </c>
      <c r="S604" s="15">
        <v>0</v>
      </c>
      <c r="T604" s="16">
        <v>154000</v>
      </c>
      <c r="U604" s="16">
        <v>419600</v>
      </c>
      <c r="V604" s="24">
        <v>573600</v>
      </c>
      <c r="W604" s="17">
        <f>V604-P604</f>
        <v>548600</v>
      </c>
      <c r="X604" s="18">
        <f>W604*0.0169</f>
        <v>9271.339999999998</v>
      </c>
      <c r="Y604" s="19">
        <v>10320.36</v>
      </c>
      <c r="Z604" s="20"/>
    </row>
    <row r="605" spans="1:26" ht="15">
      <c r="A605" t="s">
        <v>2269</v>
      </c>
      <c r="B605">
        <v>985</v>
      </c>
      <c r="C605" t="s">
        <v>62</v>
      </c>
      <c r="D605" t="s">
        <v>2270</v>
      </c>
      <c r="E605" t="s">
        <v>2271</v>
      </c>
      <c r="F605" t="s">
        <v>2272</v>
      </c>
      <c r="G605" t="s">
        <v>31</v>
      </c>
      <c r="H605" t="s">
        <v>32</v>
      </c>
      <c r="I605" s="13" t="s">
        <v>33</v>
      </c>
      <c r="J605" t="s">
        <v>34</v>
      </c>
      <c r="K605" s="2">
        <v>0</v>
      </c>
      <c r="L605" t="s">
        <v>36</v>
      </c>
      <c r="M605" s="2">
        <v>25000</v>
      </c>
      <c r="O605" s="2">
        <v>0</v>
      </c>
      <c r="P605" s="14">
        <f>K605+M605+O605</f>
        <v>25000</v>
      </c>
      <c r="Q605" s="13" t="s">
        <v>44</v>
      </c>
      <c r="R605" s="13" t="s">
        <v>45</v>
      </c>
      <c r="S605" s="15">
        <v>0.32</v>
      </c>
      <c r="T605" s="16">
        <v>89800</v>
      </c>
      <c r="U605" s="16">
        <v>431200</v>
      </c>
      <c r="V605" s="24">
        <v>521000</v>
      </c>
      <c r="W605" s="17">
        <f>V605-P605</f>
        <v>496000</v>
      </c>
      <c r="X605" s="21">
        <f>W605*0.0169</f>
        <v>8382.4</v>
      </c>
      <c r="Y605" s="22">
        <v>7937.64</v>
      </c>
      <c r="Z605" s="20">
        <f>X605-Y605</f>
        <v>444.7599999999993</v>
      </c>
    </row>
    <row r="606" spans="1:26" ht="15">
      <c r="A606" t="s">
        <v>2273</v>
      </c>
      <c r="B606">
        <v>1525</v>
      </c>
      <c r="C606" t="s">
        <v>72</v>
      </c>
      <c r="D606" t="s">
        <v>2274</v>
      </c>
      <c r="F606" t="s">
        <v>2275</v>
      </c>
      <c r="G606" t="s">
        <v>31</v>
      </c>
      <c r="H606" t="s">
        <v>32</v>
      </c>
      <c r="I606" s="13" t="s">
        <v>2276</v>
      </c>
      <c r="J606" t="s">
        <v>34</v>
      </c>
      <c r="K606" s="2">
        <v>0</v>
      </c>
      <c r="L606" t="s">
        <v>36</v>
      </c>
      <c r="M606" s="2">
        <v>25000</v>
      </c>
      <c r="O606" s="2">
        <v>0</v>
      </c>
      <c r="P606" s="14">
        <f>K606+M606+O606</f>
        <v>25000</v>
      </c>
      <c r="Q606" s="13" t="s">
        <v>59</v>
      </c>
      <c r="R606" s="13" t="s">
        <v>60</v>
      </c>
      <c r="S606" s="15">
        <v>0.6</v>
      </c>
      <c r="T606" s="16">
        <v>234177</v>
      </c>
      <c r="U606" s="16">
        <v>136200</v>
      </c>
      <c r="V606" s="24">
        <v>370377</v>
      </c>
      <c r="W606" s="17">
        <f>V606-P606</f>
        <v>345377</v>
      </c>
      <c r="X606" s="21">
        <f>W606*0.0169</f>
        <v>5836.8713</v>
      </c>
      <c r="Y606" s="22">
        <v>5069.4</v>
      </c>
      <c r="Z606" s="20">
        <f>X606-Y606</f>
        <v>767.4713000000002</v>
      </c>
    </row>
    <row r="607" spans="1:26" ht="15">
      <c r="A607" t="s">
        <v>2277</v>
      </c>
      <c r="B607">
        <v>994</v>
      </c>
      <c r="C607" t="s">
        <v>72</v>
      </c>
      <c r="D607" t="s">
        <v>2278</v>
      </c>
      <c r="F607" t="s">
        <v>2279</v>
      </c>
      <c r="G607" t="s">
        <v>31</v>
      </c>
      <c r="H607" t="s">
        <v>32</v>
      </c>
      <c r="I607" s="13" t="s">
        <v>33</v>
      </c>
      <c r="J607" t="s">
        <v>34</v>
      </c>
      <c r="K607" s="2">
        <v>0</v>
      </c>
      <c r="L607" t="s">
        <v>36</v>
      </c>
      <c r="M607" s="2">
        <v>25000</v>
      </c>
      <c r="O607" s="2">
        <v>0</v>
      </c>
      <c r="P607" s="14">
        <f>K607+M607+O607</f>
        <v>25000</v>
      </c>
      <c r="Q607" s="13" t="s">
        <v>44</v>
      </c>
      <c r="R607" s="13" t="s">
        <v>45</v>
      </c>
      <c r="S607" s="15">
        <v>0.42000000000000004</v>
      </c>
      <c r="T607" s="16">
        <v>102100</v>
      </c>
      <c r="U607" s="16">
        <v>329100</v>
      </c>
      <c r="V607" s="24">
        <v>431200</v>
      </c>
      <c r="W607" s="17">
        <f>V607-P607</f>
        <v>406200</v>
      </c>
      <c r="X607" s="21">
        <f>W607*0.0169</f>
        <v>6864.78</v>
      </c>
      <c r="Y607" s="22">
        <v>6613.68</v>
      </c>
      <c r="Z607" s="20">
        <f>X607-Y607</f>
        <v>251.09999999999945</v>
      </c>
    </row>
    <row r="608" spans="1:26" ht="15">
      <c r="A608" t="s">
        <v>2280</v>
      </c>
      <c r="B608">
        <v>14</v>
      </c>
      <c r="C608" t="s">
        <v>324</v>
      </c>
      <c r="D608" t="s">
        <v>2281</v>
      </c>
      <c r="F608" t="s">
        <v>2282</v>
      </c>
      <c r="G608" t="s">
        <v>31</v>
      </c>
      <c r="H608" t="s">
        <v>32</v>
      </c>
      <c r="I608" s="13" t="s">
        <v>33</v>
      </c>
      <c r="J608" t="s">
        <v>34</v>
      </c>
      <c r="K608" s="2">
        <v>0</v>
      </c>
      <c r="L608" t="s">
        <v>116</v>
      </c>
      <c r="M608" s="2">
        <v>6000</v>
      </c>
      <c r="N608" t="s">
        <v>36</v>
      </c>
      <c r="O608" s="2">
        <v>25000</v>
      </c>
      <c r="P608" s="14">
        <f>K608+M608+O608</f>
        <v>31000</v>
      </c>
      <c r="Q608" s="13" t="s">
        <v>44</v>
      </c>
      <c r="R608" s="13" t="s">
        <v>45</v>
      </c>
      <c r="S608" s="15">
        <v>0.19</v>
      </c>
      <c r="T608" s="16">
        <v>41700</v>
      </c>
      <c r="U608" s="16">
        <v>177500</v>
      </c>
      <c r="V608" s="24">
        <v>219200</v>
      </c>
      <c r="W608" s="17">
        <f>V608-P608</f>
        <v>188200</v>
      </c>
      <c r="X608" s="21">
        <f>W608*0.0169</f>
        <v>3180.5799999999995</v>
      </c>
      <c r="Y608" s="22">
        <v>3111</v>
      </c>
      <c r="Z608" s="20">
        <f>X608-Y608</f>
        <v>69.57999999999947</v>
      </c>
    </row>
    <row r="609" spans="1:26" ht="15">
      <c r="A609" t="s">
        <v>2283</v>
      </c>
      <c r="B609">
        <v>106</v>
      </c>
      <c r="C609" t="s">
        <v>346</v>
      </c>
      <c r="D609" t="s">
        <v>2284</v>
      </c>
      <c r="F609" t="s">
        <v>2285</v>
      </c>
      <c r="G609" t="s">
        <v>31</v>
      </c>
      <c r="H609" t="s">
        <v>32</v>
      </c>
      <c r="I609" s="13" t="s">
        <v>1873</v>
      </c>
      <c r="J609" t="s">
        <v>34</v>
      </c>
      <c r="K609" s="2">
        <v>0</v>
      </c>
      <c r="L609" t="s">
        <v>281</v>
      </c>
      <c r="M609" s="2">
        <v>6000</v>
      </c>
      <c r="N609" t="s">
        <v>36</v>
      </c>
      <c r="O609" s="2">
        <v>25000</v>
      </c>
      <c r="P609" s="14">
        <f>K609+M609+O609</f>
        <v>31000</v>
      </c>
      <c r="Q609" s="13" t="s">
        <v>44</v>
      </c>
      <c r="R609" s="13" t="s">
        <v>45</v>
      </c>
      <c r="S609" s="15">
        <v>0.16</v>
      </c>
      <c r="T609" s="16">
        <v>85200</v>
      </c>
      <c r="U609" s="16">
        <v>326000</v>
      </c>
      <c r="V609" s="24">
        <v>411200</v>
      </c>
      <c r="W609" s="17">
        <f>V609-P609</f>
        <v>380200</v>
      </c>
      <c r="X609" s="21">
        <f>W609*0.0169</f>
        <v>6425.379999999999</v>
      </c>
      <c r="Y609" s="22">
        <v>6077.16</v>
      </c>
      <c r="Z609" s="20">
        <f>X609-Y609</f>
        <v>348.21999999999935</v>
      </c>
    </row>
    <row r="610" spans="1:26" ht="15">
      <c r="A610" t="s">
        <v>2286</v>
      </c>
      <c r="B610">
        <v>406</v>
      </c>
      <c r="C610" t="s">
        <v>28</v>
      </c>
      <c r="D610" t="s">
        <v>2287</v>
      </c>
      <c r="F610" t="s">
        <v>2288</v>
      </c>
      <c r="G610" t="s">
        <v>31</v>
      </c>
      <c r="H610" t="s">
        <v>32</v>
      </c>
      <c r="I610" s="13" t="s">
        <v>33</v>
      </c>
      <c r="J610" t="s">
        <v>34</v>
      </c>
      <c r="K610" s="2">
        <v>0</v>
      </c>
      <c r="L610" t="s">
        <v>36</v>
      </c>
      <c r="M610" s="2">
        <v>25000</v>
      </c>
      <c r="O610" s="2">
        <v>0</v>
      </c>
      <c r="P610" s="14">
        <f>K610+M610+O610</f>
        <v>25000</v>
      </c>
      <c r="Q610" s="13" t="s">
        <v>44</v>
      </c>
      <c r="R610" s="13" t="s">
        <v>45</v>
      </c>
      <c r="S610" s="15">
        <v>2.1</v>
      </c>
      <c r="T610" s="16">
        <v>64800</v>
      </c>
      <c r="U610" s="16">
        <v>204100</v>
      </c>
      <c r="V610" s="24">
        <v>268900</v>
      </c>
      <c r="W610" s="17">
        <f>V610-P610</f>
        <v>243900</v>
      </c>
      <c r="X610" s="21">
        <f>W610*0.0169</f>
        <v>4121.91</v>
      </c>
      <c r="Y610" s="22">
        <v>4057.56</v>
      </c>
      <c r="Z610" s="20">
        <f>X610-Y610</f>
        <v>64.34999999999991</v>
      </c>
    </row>
    <row r="611" spans="1:26" ht="15">
      <c r="A611" t="s">
        <v>2289</v>
      </c>
      <c r="B611">
        <v>24</v>
      </c>
      <c r="C611" t="s">
        <v>62</v>
      </c>
      <c r="D611" t="s">
        <v>2290</v>
      </c>
      <c r="F611" t="s">
        <v>2291</v>
      </c>
      <c r="G611" t="s">
        <v>31</v>
      </c>
      <c r="H611" t="s">
        <v>32</v>
      </c>
      <c r="I611" s="13" t="s">
        <v>2292</v>
      </c>
      <c r="J611" t="s">
        <v>34</v>
      </c>
      <c r="K611" s="2">
        <v>0</v>
      </c>
      <c r="L611" t="s">
        <v>36</v>
      </c>
      <c r="M611" s="2">
        <v>25000</v>
      </c>
      <c r="O611" s="2">
        <v>0</v>
      </c>
      <c r="P611" s="14">
        <f>K611+M611+O611</f>
        <v>25000</v>
      </c>
      <c r="Q611" s="13" t="s">
        <v>44</v>
      </c>
      <c r="R611" s="13" t="s">
        <v>45</v>
      </c>
      <c r="S611" s="15">
        <v>0.6819999999999999</v>
      </c>
      <c r="T611" s="16">
        <v>70200</v>
      </c>
      <c r="U611" s="16">
        <v>195200</v>
      </c>
      <c r="V611" s="24">
        <v>265400</v>
      </c>
      <c r="W611" s="17">
        <f>V611-P611</f>
        <v>240400</v>
      </c>
      <c r="X611" s="21">
        <f>W611*0.0169</f>
        <v>4062.7599999999998</v>
      </c>
      <c r="Y611" s="22">
        <v>3839.28</v>
      </c>
      <c r="Z611" s="20">
        <f>X611-Y611</f>
        <v>223.47999999999956</v>
      </c>
    </row>
    <row r="612" spans="1:26" ht="15">
      <c r="A612" t="s">
        <v>2293</v>
      </c>
      <c r="B612">
        <v>6</v>
      </c>
      <c r="C612" t="s">
        <v>1023</v>
      </c>
      <c r="D612" t="s">
        <v>2294</v>
      </c>
      <c r="E612" t="s">
        <v>2295</v>
      </c>
      <c r="F612" t="s">
        <v>2296</v>
      </c>
      <c r="G612" t="s">
        <v>31</v>
      </c>
      <c r="H612" t="s">
        <v>32</v>
      </c>
      <c r="I612" s="13" t="s">
        <v>2297</v>
      </c>
      <c r="J612" t="s">
        <v>34</v>
      </c>
      <c r="K612" s="2">
        <v>0</v>
      </c>
      <c r="L612" t="s">
        <v>36</v>
      </c>
      <c r="M612" s="2">
        <v>25000</v>
      </c>
      <c r="O612" s="2">
        <v>0</v>
      </c>
      <c r="P612" s="14">
        <f>K612+M612+O612</f>
        <v>25000</v>
      </c>
      <c r="Q612" s="13" t="s">
        <v>44</v>
      </c>
      <c r="R612" s="13" t="s">
        <v>45</v>
      </c>
      <c r="S612" s="15">
        <v>0.27</v>
      </c>
      <c r="T612" s="16">
        <v>57800</v>
      </c>
      <c r="U612" s="16">
        <v>140200</v>
      </c>
      <c r="V612" s="24">
        <v>198000</v>
      </c>
      <c r="W612" s="17">
        <f>V612-P612</f>
        <v>173000</v>
      </c>
      <c r="X612" s="21">
        <f>W612*0.0169</f>
        <v>2923.7</v>
      </c>
      <c r="Y612" s="22">
        <v>2592.84</v>
      </c>
      <c r="Z612" s="20">
        <f>X612-Y612</f>
        <v>330.8599999999997</v>
      </c>
    </row>
    <row r="613" spans="1:26" ht="15">
      <c r="A613" t="s">
        <v>2298</v>
      </c>
      <c r="B613">
        <v>20</v>
      </c>
      <c r="C613" t="s">
        <v>2299</v>
      </c>
      <c r="D613" t="s">
        <v>2300</v>
      </c>
      <c r="F613" t="s">
        <v>2301</v>
      </c>
      <c r="G613" t="s">
        <v>31</v>
      </c>
      <c r="H613" t="s">
        <v>32</v>
      </c>
      <c r="I613" s="13" t="s">
        <v>33</v>
      </c>
      <c r="J613" t="s">
        <v>34</v>
      </c>
      <c r="K613" s="2">
        <v>0</v>
      </c>
      <c r="L613" t="s">
        <v>481</v>
      </c>
      <c r="M613" s="2">
        <v>6000</v>
      </c>
      <c r="N613" t="s">
        <v>36</v>
      </c>
      <c r="O613" s="2">
        <v>25000</v>
      </c>
      <c r="P613" s="14">
        <f>K613+M613+O613</f>
        <v>31000</v>
      </c>
      <c r="Q613" s="13" t="s">
        <v>181</v>
      </c>
      <c r="R613" s="13" t="s">
        <v>182</v>
      </c>
      <c r="S613" s="15">
        <v>0</v>
      </c>
      <c r="T613" s="16">
        <v>30000</v>
      </c>
      <c r="U613" s="16">
        <v>120800</v>
      </c>
      <c r="V613" s="24">
        <v>150800</v>
      </c>
      <c r="W613" s="17">
        <f>V613-P613</f>
        <v>119800</v>
      </c>
      <c r="X613" s="18">
        <f>W613*0.0169</f>
        <v>2024.62</v>
      </c>
      <c r="Y613" s="19">
        <v>2352.12</v>
      </c>
      <c r="Z613" s="20"/>
    </row>
    <row r="614" spans="1:26" ht="15">
      <c r="A614" t="s">
        <v>2302</v>
      </c>
      <c r="B614">
        <v>12</v>
      </c>
      <c r="C614" t="s">
        <v>173</v>
      </c>
      <c r="D614" t="s">
        <v>2303</v>
      </c>
      <c r="E614" t="s">
        <v>2304</v>
      </c>
      <c r="F614" t="s">
        <v>2305</v>
      </c>
      <c r="G614" t="s">
        <v>31</v>
      </c>
      <c r="H614" t="s">
        <v>32</v>
      </c>
      <c r="I614" s="13" t="s">
        <v>33</v>
      </c>
      <c r="J614" t="s">
        <v>34</v>
      </c>
      <c r="K614" s="2">
        <v>0</v>
      </c>
      <c r="L614" t="s">
        <v>36</v>
      </c>
      <c r="M614" s="2">
        <v>25000</v>
      </c>
      <c r="O614" s="2">
        <v>0</v>
      </c>
      <c r="P614" s="14">
        <f>K614+M614+O614</f>
        <v>25000</v>
      </c>
      <c r="Q614" s="13" t="s">
        <v>59</v>
      </c>
      <c r="R614" s="13" t="s">
        <v>60</v>
      </c>
      <c r="S614" s="15">
        <v>1.8</v>
      </c>
      <c r="T614" s="16">
        <v>220332</v>
      </c>
      <c r="U614" s="16">
        <v>460700</v>
      </c>
      <c r="V614" s="24">
        <v>681032</v>
      </c>
      <c r="W614" s="17">
        <f>V614-P614</f>
        <v>656032</v>
      </c>
      <c r="X614" s="21">
        <f>W614*0.0169</f>
        <v>11086.940799999998</v>
      </c>
      <c r="Y614" s="22">
        <v>10532.52</v>
      </c>
      <c r="Z614" s="20">
        <f>X614-Y614</f>
        <v>554.420799999998</v>
      </c>
    </row>
    <row r="615" spans="1:26" ht="15">
      <c r="A615" t="s">
        <v>2306</v>
      </c>
      <c r="B615">
        <v>77</v>
      </c>
      <c r="C615" t="s">
        <v>62</v>
      </c>
      <c r="D615" t="s">
        <v>2307</v>
      </c>
      <c r="F615" t="s">
        <v>2308</v>
      </c>
      <c r="G615" t="s">
        <v>31</v>
      </c>
      <c r="H615" t="s">
        <v>32</v>
      </c>
      <c r="I615" s="13" t="s">
        <v>33</v>
      </c>
      <c r="J615" t="s">
        <v>34</v>
      </c>
      <c r="K615" s="2">
        <v>0</v>
      </c>
      <c r="L615" t="s">
        <v>36</v>
      </c>
      <c r="M615" s="2">
        <v>25000</v>
      </c>
      <c r="O615" s="2">
        <v>0</v>
      </c>
      <c r="P615" s="14">
        <f>K615+M615+O615</f>
        <v>25000</v>
      </c>
      <c r="Q615" s="13" t="s">
        <v>44</v>
      </c>
      <c r="R615" s="13" t="s">
        <v>45</v>
      </c>
      <c r="S615" s="15">
        <v>0.58</v>
      </c>
      <c r="T615" s="16">
        <v>96200</v>
      </c>
      <c r="U615" s="16">
        <v>235000</v>
      </c>
      <c r="V615" s="24">
        <v>331200</v>
      </c>
      <c r="W615" s="17">
        <f>V615-P615</f>
        <v>306200</v>
      </c>
      <c r="X615" s="21">
        <f>W615*0.0169</f>
        <v>5174.78</v>
      </c>
      <c r="Y615" s="22">
        <v>5042.88</v>
      </c>
      <c r="Z615" s="20">
        <f>X615-Y615</f>
        <v>131.89999999999964</v>
      </c>
    </row>
    <row r="616" spans="1:26" ht="15">
      <c r="A616" t="s">
        <v>2309</v>
      </c>
      <c r="B616">
        <v>402</v>
      </c>
      <c r="C616" t="s">
        <v>301</v>
      </c>
      <c r="D616" t="s">
        <v>2310</v>
      </c>
      <c r="F616" t="s">
        <v>2311</v>
      </c>
      <c r="G616" t="s">
        <v>31</v>
      </c>
      <c r="H616" t="s">
        <v>32</v>
      </c>
      <c r="I616" s="13" t="s">
        <v>33</v>
      </c>
      <c r="J616" t="s">
        <v>34</v>
      </c>
      <c r="K616" s="2">
        <v>0</v>
      </c>
      <c r="L616" t="s">
        <v>35</v>
      </c>
      <c r="M616" s="2">
        <v>6000</v>
      </c>
      <c r="N616" t="s">
        <v>36</v>
      </c>
      <c r="O616" s="2">
        <v>25000</v>
      </c>
      <c r="P616" s="14">
        <f>K616+M616+O616</f>
        <v>31000</v>
      </c>
      <c r="Q616" s="13" t="s">
        <v>44</v>
      </c>
      <c r="R616" s="13" t="s">
        <v>45</v>
      </c>
      <c r="S616" s="15">
        <v>1.9</v>
      </c>
      <c r="T616" s="16">
        <v>63700</v>
      </c>
      <c r="U616" s="16">
        <v>175700</v>
      </c>
      <c r="V616" s="24">
        <v>239400</v>
      </c>
      <c r="W616" s="17">
        <f>V616-P616</f>
        <v>208400</v>
      </c>
      <c r="X616" s="21">
        <f>W616*0.0169</f>
        <v>3521.9599999999996</v>
      </c>
      <c r="Y616" s="22">
        <v>3045.72</v>
      </c>
      <c r="Z616" s="20">
        <f>X616-Y616</f>
        <v>476.2399999999998</v>
      </c>
    </row>
    <row r="617" spans="1:26" ht="15">
      <c r="A617" t="s">
        <v>2312</v>
      </c>
      <c r="B617">
        <v>14</v>
      </c>
      <c r="C617" t="s">
        <v>51</v>
      </c>
      <c r="D617" t="s">
        <v>2313</v>
      </c>
      <c r="E617" t="s">
        <v>2314</v>
      </c>
      <c r="F617" t="s">
        <v>2315</v>
      </c>
      <c r="G617" t="s">
        <v>31</v>
      </c>
      <c r="H617" t="s">
        <v>32</v>
      </c>
      <c r="I617" s="13" t="s">
        <v>33</v>
      </c>
      <c r="J617" t="s">
        <v>34</v>
      </c>
      <c r="K617" s="2">
        <v>0</v>
      </c>
      <c r="L617" t="s">
        <v>36</v>
      </c>
      <c r="M617" s="2">
        <v>25000</v>
      </c>
      <c r="O617" s="2">
        <v>0</v>
      </c>
      <c r="P617" s="14">
        <f>K617+M617+O617</f>
        <v>25000</v>
      </c>
      <c r="Q617" s="13" t="s">
        <v>44</v>
      </c>
      <c r="R617" s="13" t="s">
        <v>45</v>
      </c>
      <c r="S617" s="15">
        <v>0.06</v>
      </c>
      <c r="T617" s="16">
        <v>45300</v>
      </c>
      <c r="U617" s="16">
        <v>183400</v>
      </c>
      <c r="V617" s="24">
        <v>228700</v>
      </c>
      <c r="W617" s="17">
        <f>V617-P617</f>
        <v>203700</v>
      </c>
      <c r="X617" s="21">
        <f>W617*0.0169</f>
        <v>3442.5299999999997</v>
      </c>
      <c r="Y617" s="22">
        <v>3029.4</v>
      </c>
      <c r="Z617" s="20">
        <f>X617-Y617</f>
        <v>413.12999999999965</v>
      </c>
    </row>
    <row r="618" spans="1:26" ht="15">
      <c r="A618" t="s">
        <v>2316</v>
      </c>
      <c r="B618">
        <v>862</v>
      </c>
      <c r="C618" t="s">
        <v>62</v>
      </c>
      <c r="D618" t="s">
        <v>2317</v>
      </c>
      <c r="F618" t="s">
        <v>2318</v>
      </c>
      <c r="G618" t="s">
        <v>31</v>
      </c>
      <c r="H618" t="s">
        <v>32</v>
      </c>
      <c r="I618" s="13" t="s">
        <v>2319</v>
      </c>
      <c r="J618" t="s">
        <v>34</v>
      </c>
      <c r="K618" s="2">
        <v>0</v>
      </c>
      <c r="L618" t="s">
        <v>36</v>
      </c>
      <c r="M618" s="2">
        <v>25000</v>
      </c>
      <c r="O618" s="2">
        <v>0</v>
      </c>
      <c r="P618" s="14">
        <f>K618+M618+O618</f>
        <v>25000</v>
      </c>
      <c r="Q618" s="13" t="s">
        <v>44</v>
      </c>
      <c r="R618" s="13" t="s">
        <v>45</v>
      </c>
      <c r="S618" s="15">
        <v>0.2</v>
      </c>
      <c r="T618" s="16">
        <v>37300</v>
      </c>
      <c r="U618" s="16">
        <v>310300</v>
      </c>
      <c r="V618" s="24">
        <v>347600</v>
      </c>
      <c r="W618" s="17">
        <f>V618-P618</f>
        <v>322600</v>
      </c>
      <c r="X618" s="21">
        <f>W618*0.0169</f>
        <v>5451.94</v>
      </c>
      <c r="Y618" s="22">
        <v>5022.48</v>
      </c>
      <c r="Z618" s="20">
        <f>X618-Y618</f>
        <v>429.46000000000004</v>
      </c>
    </row>
    <row r="619" spans="1:26" ht="15">
      <c r="A619" t="s">
        <v>2320</v>
      </c>
      <c r="B619">
        <v>1570</v>
      </c>
      <c r="C619" t="s">
        <v>72</v>
      </c>
      <c r="D619" t="s">
        <v>2321</v>
      </c>
      <c r="F619" t="s">
        <v>2322</v>
      </c>
      <c r="G619" t="s">
        <v>31</v>
      </c>
      <c r="H619" t="s">
        <v>32</v>
      </c>
      <c r="I619" s="13" t="s">
        <v>33</v>
      </c>
      <c r="J619" t="s">
        <v>34</v>
      </c>
      <c r="K619" s="2">
        <v>0</v>
      </c>
      <c r="L619" t="s">
        <v>116</v>
      </c>
      <c r="M619" s="2">
        <v>6000</v>
      </c>
      <c r="N619" t="s">
        <v>36</v>
      </c>
      <c r="O619" s="2">
        <v>25000</v>
      </c>
      <c r="P619" s="14">
        <f>K619+M619+O619</f>
        <v>31000</v>
      </c>
      <c r="Q619" s="13" t="s">
        <v>44</v>
      </c>
      <c r="R619" s="13" t="s">
        <v>45</v>
      </c>
      <c r="S619" s="15">
        <v>1.1</v>
      </c>
      <c r="T619" s="16">
        <v>158700</v>
      </c>
      <c r="U619" s="16">
        <v>104600</v>
      </c>
      <c r="V619" s="24">
        <v>263300</v>
      </c>
      <c r="W619" s="17">
        <f>V619-P619</f>
        <v>232300</v>
      </c>
      <c r="X619" s="21">
        <f>W619*0.0169</f>
        <v>3925.8699999999994</v>
      </c>
      <c r="Y619" s="22">
        <v>3555.72</v>
      </c>
      <c r="Z619" s="20">
        <f>X619-Y619</f>
        <v>370.14999999999964</v>
      </c>
    </row>
    <row r="620" spans="1:26" ht="15">
      <c r="A620" t="s">
        <v>2323</v>
      </c>
      <c r="B620">
        <v>1475</v>
      </c>
      <c r="C620" t="s">
        <v>72</v>
      </c>
      <c r="D620" t="s">
        <v>2324</v>
      </c>
      <c r="F620" t="s">
        <v>2325</v>
      </c>
      <c r="G620" t="s">
        <v>31</v>
      </c>
      <c r="H620" t="s">
        <v>32</v>
      </c>
      <c r="I620" s="13" t="s">
        <v>1326</v>
      </c>
      <c r="J620" t="s">
        <v>34</v>
      </c>
      <c r="K620" s="2">
        <v>0</v>
      </c>
      <c r="L620" t="s">
        <v>36</v>
      </c>
      <c r="M620" s="2">
        <v>25000</v>
      </c>
      <c r="O620" s="2">
        <v>0</v>
      </c>
      <c r="P620" s="14">
        <f>K620+M620+O620</f>
        <v>25000</v>
      </c>
      <c r="Q620" s="13" t="s">
        <v>59</v>
      </c>
      <c r="R620" s="13" t="s">
        <v>60</v>
      </c>
      <c r="S620" s="15">
        <v>0.32999999999999996</v>
      </c>
      <c r="T620" s="16">
        <v>221027</v>
      </c>
      <c r="U620" s="16">
        <v>297200</v>
      </c>
      <c r="V620" s="24">
        <v>518227</v>
      </c>
      <c r="W620" s="17">
        <f>V620-P620</f>
        <v>493227</v>
      </c>
      <c r="X620" s="21">
        <f>W620*0.0169</f>
        <v>8335.5363</v>
      </c>
      <c r="Y620" s="22">
        <v>7633.68</v>
      </c>
      <c r="Z620" s="20">
        <f>X620-Y620</f>
        <v>701.8562999999995</v>
      </c>
    </row>
    <row r="621" spans="1:26" ht="15">
      <c r="A621" t="s">
        <v>2326</v>
      </c>
      <c r="B621">
        <v>165</v>
      </c>
      <c r="C621" t="s">
        <v>301</v>
      </c>
      <c r="D621" t="s">
        <v>2327</v>
      </c>
      <c r="F621" t="s">
        <v>2328</v>
      </c>
      <c r="G621" t="s">
        <v>31</v>
      </c>
      <c r="H621" t="s">
        <v>32</v>
      </c>
      <c r="I621" s="13" t="s">
        <v>33</v>
      </c>
      <c r="J621" t="s">
        <v>34</v>
      </c>
      <c r="K621" s="2">
        <v>0</v>
      </c>
      <c r="L621" t="s">
        <v>36</v>
      </c>
      <c r="M621" s="2">
        <v>25000</v>
      </c>
      <c r="N621" t="s">
        <v>116</v>
      </c>
      <c r="O621" s="2">
        <v>6000</v>
      </c>
      <c r="P621" s="14">
        <f>K621+M621+O621</f>
        <v>31000</v>
      </c>
      <c r="Q621" s="13" t="s">
        <v>59</v>
      </c>
      <c r="R621" s="13" t="s">
        <v>60</v>
      </c>
      <c r="S621" s="15">
        <v>2.5</v>
      </c>
      <c r="T621" s="16">
        <v>124850</v>
      </c>
      <c r="U621" s="16">
        <v>178200</v>
      </c>
      <c r="V621" s="24">
        <v>303050</v>
      </c>
      <c r="W621" s="17">
        <f>V621-P621</f>
        <v>272050</v>
      </c>
      <c r="X621" s="21">
        <f>W621*0.0169</f>
        <v>4597.6449999999995</v>
      </c>
      <c r="Y621" s="22">
        <v>4259.52</v>
      </c>
      <c r="Z621" s="20">
        <f>X621-Y621</f>
        <v>338.1249999999991</v>
      </c>
    </row>
    <row r="622" spans="1:26" ht="15">
      <c r="A622" t="s">
        <v>2329</v>
      </c>
      <c r="B622">
        <v>19</v>
      </c>
      <c r="C622" t="s">
        <v>346</v>
      </c>
      <c r="D622" t="s">
        <v>2330</v>
      </c>
      <c r="F622" t="s">
        <v>2331</v>
      </c>
      <c r="G622" t="s">
        <v>31</v>
      </c>
      <c r="H622" t="s">
        <v>32</v>
      </c>
      <c r="I622" s="13" t="s">
        <v>33</v>
      </c>
      <c r="J622" t="s">
        <v>34</v>
      </c>
      <c r="K622" s="2">
        <v>0</v>
      </c>
      <c r="L622" t="s">
        <v>36</v>
      </c>
      <c r="M622" s="2">
        <v>25000</v>
      </c>
      <c r="O622" s="2">
        <v>0</v>
      </c>
      <c r="P622" s="14">
        <f>K622+M622+O622</f>
        <v>25000</v>
      </c>
      <c r="Q622" s="13" t="s">
        <v>181</v>
      </c>
      <c r="R622" s="13" t="s">
        <v>182</v>
      </c>
      <c r="S622" s="15">
        <v>0</v>
      </c>
      <c r="T622" s="16">
        <v>53000</v>
      </c>
      <c r="U622" s="16">
        <v>247600</v>
      </c>
      <c r="V622" s="24">
        <v>300600</v>
      </c>
      <c r="W622" s="17">
        <f>V622-P622</f>
        <v>275600</v>
      </c>
      <c r="X622" s="18">
        <f>W622*0.0169</f>
        <v>4657.639999999999</v>
      </c>
      <c r="Y622" s="19">
        <v>4920.48</v>
      </c>
      <c r="Z622" s="20"/>
    </row>
    <row r="623" spans="1:26" ht="15">
      <c r="A623" t="s">
        <v>2332</v>
      </c>
      <c r="B623">
        <v>16</v>
      </c>
      <c r="C623" t="s">
        <v>113</v>
      </c>
      <c r="D623" t="s">
        <v>2333</v>
      </c>
      <c r="F623" t="s">
        <v>2334</v>
      </c>
      <c r="G623" t="s">
        <v>31</v>
      </c>
      <c r="H623" t="s">
        <v>32</v>
      </c>
      <c r="I623" s="13" t="s">
        <v>1466</v>
      </c>
      <c r="J623" t="s">
        <v>34</v>
      </c>
      <c r="K623" s="2">
        <v>0</v>
      </c>
      <c r="L623" t="s">
        <v>36</v>
      </c>
      <c r="M623" s="2">
        <v>25000</v>
      </c>
      <c r="O623" s="2">
        <v>0</v>
      </c>
      <c r="P623" s="14">
        <f>K623+M623+O623</f>
        <v>25000</v>
      </c>
      <c r="Q623" s="13" t="s">
        <v>44</v>
      </c>
      <c r="R623" s="13" t="s">
        <v>45</v>
      </c>
      <c r="S623" s="15">
        <v>0.24</v>
      </c>
      <c r="T623" s="16">
        <v>63000</v>
      </c>
      <c r="U623" s="16">
        <v>172700</v>
      </c>
      <c r="V623" s="24">
        <v>235700</v>
      </c>
      <c r="W623" s="17">
        <f>V623-P623</f>
        <v>210700</v>
      </c>
      <c r="X623" s="21">
        <f>W623*0.0169</f>
        <v>3560.8299999999995</v>
      </c>
      <c r="Y623" s="22">
        <v>3312.96</v>
      </c>
      <c r="Z623" s="20">
        <f>X623-Y623</f>
        <v>247.86999999999944</v>
      </c>
    </row>
    <row r="624" spans="1:26" ht="15">
      <c r="A624" t="s">
        <v>2335</v>
      </c>
      <c r="B624">
        <v>118</v>
      </c>
      <c r="C624" t="s">
        <v>421</v>
      </c>
      <c r="D624" t="s">
        <v>2336</v>
      </c>
      <c r="F624" t="s">
        <v>2337</v>
      </c>
      <c r="G624" t="s">
        <v>31</v>
      </c>
      <c r="H624" t="s">
        <v>32</v>
      </c>
      <c r="I624" s="13" t="s">
        <v>33</v>
      </c>
      <c r="J624" t="s">
        <v>34</v>
      </c>
      <c r="K624" s="2">
        <v>0</v>
      </c>
      <c r="L624" t="s">
        <v>36</v>
      </c>
      <c r="M624" s="2">
        <v>25000</v>
      </c>
      <c r="O624" s="2">
        <v>0</v>
      </c>
      <c r="P624" s="14">
        <f>K624+M624+O624</f>
        <v>25000</v>
      </c>
      <c r="Q624" s="13" t="s">
        <v>44</v>
      </c>
      <c r="R624" s="13" t="s">
        <v>45</v>
      </c>
      <c r="S624" s="15">
        <v>0.21000000000000002</v>
      </c>
      <c r="T624" s="16">
        <v>47300</v>
      </c>
      <c r="U624" s="16">
        <v>121500</v>
      </c>
      <c r="V624" s="24">
        <v>168800</v>
      </c>
      <c r="W624" s="17">
        <f>V624-P624</f>
        <v>143800</v>
      </c>
      <c r="X624" s="18">
        <f>W624*0.0169</f>
        <v>2430.22</v>
      </c>
      <c r="Y624" s="19">
        <v>2588.76</v>
      </c>
      <c r="Z624" s="20"/>
    </row>
    <row r="625" spans="1:26" ht="15">
      <c r="A625" t="s">
        <v>2338</v>
      </c>
      <c r="B625">
        <v>30</v>
      </c>
      <c r="C625" t="s">
        <v>231</v>
      </c>
      <c r="D625" t="s">
        <v>2339</v>
      </c>
      <c r="F625" t="s">
        <v>2340</v>
      </c>
      <c r="G625" t="s">
        <v>31</v>
      </c>
      <c r="H625" t="s">
        <v>32</v>
      </c>
      <c r="I625" s="13" t="s">
        <v>33</v>
      </c>
      <c r="J625" t="s">
        <v>34</v>
      </c>
      <c r="K625" s="2">
        <v>0</v>
      </c>
      <c r="L625" t="s">
        <v>116</v>
      </c>
      <c r="M625" s="2">
        <v>6000</v>
      </c>
      <c r="N625" t="s">
        <v>36</v>
      </c>
      <c r="O625" s="2">
        <v>25000</v>
      </c>
      <c r="P625" s="14">
        <f>K625+M625+O625</f>
        <v>31000</v>
      </c>
      <c r="Q625" s="13" t="s">
        <v>44</v>
      </c>
      <c r="R625" s="13" t="s">
        <v>45</v>
      </c>
      <c r="S625" s="15">
        <v>2.32</v>
      </c>
      <c r="T625" s="16">
        <v>77300</v>
      </c>
      <c r="U625" s="16">
        <v>394500</v>
      </c>
      <c r="V625" s="24">
        <v>471800</v>
      </c>
      <c r="W625" s="17">
        <f>V625-P625</f>
        <v>440800</v>
      </c>
      <c r="X625" s="21">
        <f>W625*0.0169</f>
        <v>7449.5199999999995</v>
      </c>
      <c r="Y625" s="22">
        <v>7119.6</v>
      </c>
      <c r="Z625" s="20">
        <f>X625-Y625</f>
        <v>329.91999999999916</v>
      </c>
    </row>
    <row r="626" spans="1:26" ht="15">
      <c r="A626" t="s">
        <v>2341</v>
      </c>
      <c r="B626">
        <v>9</v>
      </c>
      <c r="C626" t="s">
        <v>149</v>
      </c>
      <c r="D626" t="s">
        <v>2342</v>
      </c>
      <c r="F626" t="s">
        <v>2343</v>
      </c>
      <c r="G626" t="s">
        <v>31</v>
      </c>
      <c r="H626" t="s">
        <v>32</v>
      </c>
      <c r="I626" s="13" t="s">
        <v>33</v>
      </c>
      <c r="J626" t="s">
        <v>34</v>
      </c>
      <c r="K626" s="2">
        <v>0</v>
      </c>
      <c r="L626" t="s">
        <v>36</v>
      </c>
      <c r="M626" s="2">
        <v>25000</v>
      </c>
      <c r="O626" s="2">
        <v>0</v>
      </c>
      <c r="P626" s="14">
        <f>K626+M626+O626</f>
        <v>25000</v>
      </c>
      <c r="Q626" s="13" t="s">
        <v>44</v>
      </c>
      <c r="R626" s="13" t="s">
        <v>45</v>
      </c>
      <c r="S626" s="15">
        <v>0.2</v>
      </c>
      <c r="T626" s="16">
        <v>42300</v>
      </c>
      <c r="U626" s="16">
        <v>98200</v>
      </c>
      <c r="V626" s="24">
        <v>140500</v>
      </c>
      <c r="W626" s="17">
        <f>V626-P626</f>
        <v>115500</v>
      </c>
      <c r="X626" s="21">
        <f>W626*0.0169</f>
        <v>1951.9499999999998</v>
      </c>
      <c r="Y626" s="22">
        <v>1811.52</v>
      </c>
      <c r="Z626" s="20">
        <f>X626-Y626</f>
        <v>140.42999999999984</v>
      </c>
    </row>
    <row r="627" spans="1:26" ht="15">
      <c r="A627" t="s">
        <v>2344</v>
      </c>
      <c r="B627">
        <v>1431</v>
      </c>
      <c r="C627" t="s">
        <v>62</v>
      </c>
      <c r="D627" t="s">
        <v>2345</v>
      </c>
      <c r="F627" t="s">
        <v>2346</v>
      </c>
      <c r="G627" t="s">
        <v>31</v>
      </c>
      <c r="H627" t="s">
        <v>32</v>
      </c>
      <c r="I627" s="13" t="s">
        <v>33</v>
      </c>
      <c r="J627" t="s">
        <v>34</v>
      </c>
      <c r="K627" s="2">
        <v>0</v>
      </c>
      <c r="L627" t="s">
        <v>36</v>
      </c>
      <c r="M627" s="2">
        <v>25000</v>
      </c>
      <c r="O627" s="2">
        <v>0</v>
      </c>
      <c r="P627" s="14">
        <f>K627+M627+O627</f>
        <v>25000</v>
      </c>
      <c r="Q627" s="13" t="s">
        <v>44</v>
      </c>
      <c r="R627" s="13" t="s">
        <v>45</v>
      </c>
      <c r="S627" s="15">
        <v>0.3328999081726355</v>
      </c>
      <c r="T627" s="16">
        <v>93100</v>
      </c>
      <c r="U627" s="16">
        <v>226000</v>
      </c>
      <c r="V627" s="24">
        <v>319100</v>
      </c>
      <c r="W627" s="17">
        <f>V627-P627</f>
        <v>294100</v>
      </c>
      <c r="X627" s="21">
        <f>W627*0.0169</f>
        <v>4970.29</v>
      </c>
      <c r="Y627" s="22">
        <v>4039.2</v>
      </c>
      <c r="Z627" s="20">
        <f>X627-Y627</f>
        <v>931.0900000000001</v>
      </c>
    </row>
    <row r="628" spans="1:26" ht="15">
      <c r="A628" t="s">
        <v>2347</v>
      </c>
      <c r="B628">
        <v>2</v>
      </c>
      <c r="C628" t="s">
        <v>1949</v>
      </c>
      <c r="D628" t="s">
        <v>2348</v>
      </c>
      <c r="F628" t="s">
        <v>2349</v>
      </c>
      <c r="G628" t="s">
        <v>31</v>
      </c>
      <c r="H628" t="s">
        <v>32</v>
      </c>
      <c r="I628" s="13" t="s">
        <v>33</v>
      </c>
      <c r="J628" t="s">
        <v>34</v>
      </c>
      <c r="K628" s="2">
        <v>0</v>
      </c>
      <c r="L628" t="s">
        <v>36</v>
      </c>
      <c r="M628" s="2">
        <v>25000</v>
      </c>
      <c r="O628" s="2">
        <v>0</v>
      </c>
      <c r="P628" s="14">
        <f>K628+M628+O628</f>
        <v>25000</v>
      </c>
      <c r="Q628" s="13" t="s">
        <v>44</v>
      </c>
      <c r="R628" s="13" t="s">
        <v>45</v>
      </c>
      <c r="S628" s="15">
        <v>0.49000000000000005</v>
      </c>
      <c r="T628" s="16">
        <v>155400</v>
      </c>
      <c r="U628" s="16">
        <v>704100</v>
      </c>
      <c r="V628" s="24">
        <v>859500</v>
      </c>
      <c r="W628" s="17">
        <f>V628-P628</f>
        <v>834500</v>
      </c>
      <c r="X628" s="21">
        <f>W628*0.0169</f>
        <v>14103.05</v>
      </c>
      <c r="Y628" s="22">
        <v>13839.36</v>
      </c>
      <c r="Z628" s="20">
        <f>X628-Y628</f>
        <v>263.6899999999987</v>
      </c>
    </row>
    <row r="629" spans="1:26" ht="15">
      <c r="A629" t="s">
        <v>2350</v>
      </c>
      <c r="B629">
        <v>2</v>
      </c>
      <c r="C629" t="s">
        <v>2351</v>
      </c>
      <c r="D629" t="s">
        <v>2352</v>
      </c>
      <c r="F629" t="s">
        <v>2353</v>
      </c>
      <c r="G629" t="s">
        <v>31</v>
      </c>
      <c r="H629" t="s">
        <v>32</v>
      </c>
      <c r="I629" s="13" t="s">
        <v>33</v>
      </c>
      <c r="J629" t="s">
        <v>34</v>
      </c>
      <c r="K629" s="2">
        <v>0</v>
      </c>
      <c r="L629" t="s">
        <v>36</v>
      </c>
      <c r="M629" s="2">
        <v>25000</v>
      </c>
      <c r="O629" s="2">
        <v>0</v>
      </c>
      <c r="P629" s="14">
        <f>K629+M629+O629</f>
        <v>25000</v>
      </c>
      <c r="Q629" s="13" t="s">
        <v>181</v>
      </c>
      <c r="R629" s="13" t="s">
        <v>182</v>
      </c>
      <c r="S629" s="15">
        <v>0</v>
      </c>
      <c r="T629" s="16">
        <v>36000</v>
      </c>
      <c r="U629" s="16">
        <v>191600</v>
      </c>
      <c r="V629" s="24">
        <v>227600</v>
      </c>
      <c r="W629" s="17">
        <f>V629-P629</f>
        <v>202600</v>
      </c>
      <c r="X629" s="21">
        <f>W629*0.0169</f>
        <v>3423.9399999999996</v>
      </c>
      <c r="Y629" s="22">
        <v>3149.76</v>
      </c>
      <c r="Z629" s="20">
        <f>X629-Y629</f>
        <v>274.1799999999994</v>
      </c>
    </row>
    <row r="630" spans="1:26" ht="15">
      <c r="A630" t="s">
        <v>2354</v>
      </c>
      <c r="B630">
        <v>343</v>
      </c>
      <c r="C630" t="s">
        <v>486</v>
      </c>
      <c r="D630" t="s">
        <v>2355</v>
      </c>
      <c r="F630" t="s">
        <v>2356</v>
      </c>
      <c r="G630" t="s">
        <v>31</v>
      </c>
      <c r="H630" t="s">
        <v>32</v>
      </c>
      <c r="I630" s="13" t="s">
        <v>33</v>
      </c>
      <c r="J630" t="s">
        <v>34</v>
      </c>
      <c r="K630" s="2">
        <v>0</v>
      </c>
      <c r="L630" t="s">
        <v>36</v>
      </c>
      <c r="M630" s="2">
        <v>25000</v>
      </c>
      <c r="O630" s="2">
        <v>0</v>
      </c>
      <c r="P630" s="14">
        <f>K630+M630+O630</f>
        <v>25000</v>
      </c>
      <c r="Q630" s="13" t="s">
        <v>44</v>
      </c>
      <c r="R630" s="13" t="s">
        <v>45</v>
      </c>
      <c r="S630" s="15">
        <v>7.8</v>
      </c>
      <c r="T630" s="16">
        <v>96700</v>
      </c>
      <c r="U630" s="16">
        <v>239300</v>
      </c>
      <c r="V630" s="24">
        <v>336000</v>
      </c>
      <c r="W630" s="17">
        <f>V630-P630</f>
        <v>311000</v>
      </c>
      <c r="X630" s="21">
        <f>W630*0.0169</f>
        <v>5255.9</v>
      </c>
      <c r="Y630" s="22">
        <v>5018.4</v>
      </c>
      <c r="Z630" s="20">
        <f>X630-Y630</f>
        <v>237.5</v>
      </c>
    </row>
    <row r="631" spans="1:26" ht="15">
      <c r="A631" t="s">
        <v>2357</v>
      </c>
      <c r="B631">
        <v>3</v>
      </c>
      <c r="C631" t="s">
        <v>2358</v>
      </c>
      <c r="D631" t="s">
        <v>2359</v>
      </c>
      <c r="E631" t="s">
        <v>2360</v>
      </c>
      <c r="F631" t="s">
        <v>2361</v>
      </c>
      <c r="G631" t="s">
        <v>31</v>
      </c>
      <c r="H631" t="s">
        <v>32</v>
      </c>
      <c r="I631" s="13" t="s">
        <v>33</v>
      </c>
      <c r="J631" t="s">
        <v>34</v>
      </c>
      <c r="K631" s="2">
        <v>0</v>
      </c>
      <c r="L631" t="s">
        <v>35</v>
      </c>
      <c r="M631" s="2">
        <v>6000</v>
      </c>
      <c r="N631" t="s">
        <v>36</v>
      </c>
      <c r="O631" s="2">
        <v>25000</v>
      </c>
      <c r="P631" s="14">
        <f>K631+M631+O631</f>
        <v>31000</v>
      </c>
      <c r="Q631" s="13" t="s">
        <v>44</v>
      </c>
      <c r="R631" s="13" t="s">
        <v>45</v>
      </c>
      <c r="S631" s="15">
        <v>0.21000000000000002</v>
      </c>
      <c r="T631" s="16">
        <v>43000</v>
      </c>
      <c r="U631" s="16">
        <v>113700</v>
      </c>
      <c r="V631" s="24">
        <v>156700</v>
      </c>
      <c r="W631" s="17">
        <f>V631-P631</f>
        <v>125700</v>
      </c>
      <c r="X631" s="21">
        <f>W631*0.0169</f>
        <v>2124.33</v>
      </c>
      <c r="Y631" s="22">
        <v>1970.64</v>
      </c>
      <c r="Z631" s="20">
        <f>X631-Y631</f>
        <v>153.68999999999983</v>
      </c>
    </row>
    <row r="632" spans="1:26" ht="15">
      <c r="A632" t="s">
        <v>2362</v>
      </c>
      <c r="B632">
        <v>48</v>
      </c>
      <c r="C632" t="s">
        <v>2363</v>
      </c>
      <c r="D632" t="s">
        <v>2364</v>
      </c>
      <c r="F632" t="s">
        <v>2365</v>
      </c>
      <c r="G632" t="s">
        <v>31</v>
      </c>
      <c r="H632" t="s">
        <v>32</v>
      </c>
      <c r="I632" s="13" t="s">
        <v>2366</v>
      </c>
      <c r="J632" t="s">
        <v>34</v>
      </c>
      <c r="K632" s="2">
        <v>0</v>
      </c>
      <c r="L632" t="s">
        <v>36</v>
      </c>
      <c r="M632" s="2">
        <v>25000</v>
      </c>
      <c r="O632" s="2">
        <v>0</v>
      </c>
      <c r="P632" s="14">
        <f>K632+M632+O632</f>
        <v>25000</v>
      </c>
      <c r="Q632" s="13" t="s">
        <v>44</v>
      </c>
      <c r="R632" s="13" t="s">
        <v>45</v>
      </c>
      <c r="S632" s="15">
        <v>0.29</v>
      </c>
      <c r="T632" s="16">
        <v>50700</v>
      </c>
      <c r="U632" s="16">
        <v>147100</v>
      </c>
      <c r="V632" s="24">
        <v>197800</v>
      </c>
      <c r="W632" s="17">
        <f>V632-P632</f>
        <v>172800</v>
      </c>
      <c r="X632" s="21">
        <f>W632*0.0169</f>
        <v>2920.3199999999997</v>
      </c>
      <c r="Y632" s="22">
        <v>2794.8</v>
      </c>
      <c r="Z632" s="20">
        <f>X632-Y632</f>
        <v>125.51999999999953</v>
      </c>
    </row>
    <row r="633" spans="1:26" ht="15">
      <c r="A633" t="s">
        <v>2367</v>
      </c>
      <c r="B633">
        <v>14</v>
      </c>
      <c r="C633" t="s">
        <v>2368</v>
      </c>
      <c r="D633" t="s">
        <v>2369</v>
      </c>
      <c r="E633" t="s">
        <v>2370</v>
      </c>
      <c r="F633" t="s">
        <v>2371</v>
      </c>
      <c r="G633" t="s">
        <v>31</v>
      </c>
      <c r="H633" t="s">
        <v>32</v>
      </c>
      <c r="I633" s="13" t="s">
        <v>33</v>
      </c>
      <c r="J633" t="s">
        <v>34</v>
      </c>
      <c r="K633" s="2">
        <v>0</v>
      </c>
      <c r="M633" s="2">
        <v>0</v>
      </c>
      <c r="O633" s="2">
        <v>0</v>
      </c>
      <c r="P633" s="14">
        <f>K633+M633+O633</f>
        <v>0</v>
      </c>
      <c r="Q633" s="13" t="s">
        <v>44</v>
      </c>
      <c r="R633" s="13" t="s">
        <v>45</v>
      </c>
      <c r="S633" s="15">
        <v>0.27</v>
      </c>
      <c r="T633" s="16">
        <v>50500</v>
      </c>
      <c r="U633" s="16">
        <v>141700</v>
      </c>
      <c r="V633" s="24">
        <v>192200</v>
      </c>
      <c r="W633" s="17">
        <f>V633-P633</f>
        <v>192200</v>
      </c>
      <c r="X633" s="21">
        <f>W633*0.0169</f>
        <v>3248.18</v>
      </c>
      <c r="Y633" s="22">
        <v>3096.72</v>
      </c>
      <c r="Z633" s="20">
        <f>X633-Y633</f>
        <v>151.46000000000004</v>
      </c>
    </row>
    <row r="634" spans="1:26" ht="15">
      <c r="A634" t="s">
        <v>2372</v>
      </c>
      <c r="B634">
        <v>1185</v>
      </c>
      <c r="C634" t="s">
        <v>72</v>
      </c>
      <c r="D634" t="s">
        <v>2373</v>
      </c>
      <c r="F634" t="s">
        <v>2374</v>
      </c>
      <c r="G634" t="s">
        <v>31</v>
      </c>
      <c r="H634" t="s">
        <v>32</v>
      </c>
      <c r="I634" s="13" t="s">
        <v>33</v>
      </c>
      <c r="J634" t="s">
        <v>34</v>
      </c>
      <c r="K634" s="2">
        <v>0</v>
      </c>
      <c r="L634" t="s">
        <v>36</v>
      </c>
      <c r="M634" s="2">
        <v>25000</v>
      </c>
      <c r="O634" s="2">
        <v>0</v>
      </c>
      <c r="P634" s="14">
        <f>K634+M634+O634</f>
        <v>25000</v>
      </c>
      <c r="Q634" s="13" t="s">
        <v>44</v>
      </c>
      <c r="R634" s="13" t="s">
        <v>45</v>
      </c>
      <c r="S634" s="15">
        <v>0.13</v>
      </c>
      <c r="T634" s="16">
        <v>52700</v>
      </c>
      <c r="U634" s="16">
        <v>160100</v>
      </c>
      <c r="V634" s="24">
        <v>212800</v>
      </c>
      <c r="W634" s="17">
        <f>V634-P634</f>
        <v>187800</v>
      </c>
      <c r="X634" s="21">
        <f>W634*0.0169</f>
        <v>3173.8199999999997</v>
      </c>
      <c r="Y634" s="22">
        <v>2715.24</v>
      </c>
      <c r="Z634" s="20">
        <f>X634-Y634</f>
        <v>458.5799999999999</v>
      </c>
    </row>
    <row r="635" spans="1:26" ht="15">
      <c r="A635" t="s">
        <v>2375</v>
      </c>
      <c r="B635">
        <v>1538</v>
      </c>
      <c r="C635" t="s">
        <v>72</v>
      </c>
      <c r="D635" t="s">
        <v>2376</v>
      </c>
      <c r="F635" t="s">
        <v>2377</v>
      </c>
      <c r="G635" t="s">
        <v>31</v>
      </c>
      <c r="H635" t="s">
        <v>32</v>
      </c>
      <c r="I635" s="13" t="s">
        <v>687</v>
      </c>
      <c r="J635" t="s">
        <v>34</v>
      </c>
      <c r="K635" s="2">
        <v>0</v>
      </c>
      <c r="L635" t="s">
        <v>36</v>
      </c>
      <c r="M635" s="2">
        <v>25000</v>
      </c>
      <c r="O635" s="2">
        <v>0</v>
      </c>
      <c r="P635" s="14">
        <f>K635+M635+O635</f>
        <v>25000</v>
      </c>
      <c r="Q635" s="13" t="s">
        <v>44</v>
      </c>
      <c r="R635" s="13" t="s">
        <v>45</v>
      </c>
      <c r="S635" s="15">
        <v>0.6</v>
      </c>
      <c r="T635" s="16">
        <v>135600</v>
      </c>
      <c r="U635" s="16">
        <v>228000</v>
      </c>
      <c r="V635" s="24">
        <v>363600</v>
      </c>
      <c r="W635" s="17">
        <f>V635-P635</f>
        <v>338600</v>
      </c>
      <c r="X635" s="21">
        <f>W635*0.0169</f>
        <v>5722.339999999999</v>
      </c>
      <c r="Y635" s="22">
        <v>5008.2</v>
      </c>
      <c r="Z635" s="20">
        <f>X635-Y635</f>
        <v>714.1399999999994</v>
      </c>
    </row>
    <row r="636" spans="1:26" ht="15">
      <c r="A636" t="s">
        <v>2378</v>
      </c>
      <c r="B636">
        <v>87</v>
      </c>
      <c r="C636" t="s">
        <v>403</v>
      </c>
      <c r="D636" t="s">
        <v>2379</v>
      </c>
      <c r="F636" t="s">
        <v>2380</v>
      </c>
      <c r="G636" t="s">
        <v>31</v>
      </c>
      <c r="H636" t="s">
        <v>32</v>
      </c>
      <c r="I636" s="13" t="s">
        <v>1611</v>
      </c>
      <c r="J636" t="s">
        <v>34</v>
      </c>
      <c r="K636" s="2">
        <v>0</v>
      </c>
      <c r="L636" t="s">
        <v>36</v>
      </c>
      <c r="M636" s="2">
        <v>25000</v>
      </c>
      <c r="O636" s="2">
        <v>0</v>
      </c>
      <c r="P636" s="14">
        <f>K636+M636+O636</f>
        <v>25000</v>
      </c>
      <c r="Q636" s="13" t="s">
        <v>44</v>
      </c>
      <c r="R636" s="13" t="s">
        <v>45</v>
      </c>
      <c r="S636" s="15">
        <v>0.16</v>
      </c>
      <c r="T636" s="16">
        <v>43600</v>
      </c>
      <c r="U636" s="16">
        <v>216100</v>
      </c>
      <c r="V636" s="24">
        <v>259700</v>
      </c>
      <c r="W636" s="17">
        <f>V636-P636</f>
        <v>234700</v>
      </c>
      <c r="X636" s="21">
        <f>W636*0.0169</f>
        <v>3966.43</v>
      </c>
      <c r="Y636" s="22">
        <v>3680.16</v>
      </c>
      <c r="Z636" s="20">
        <f>X636-Y636</f>
        <v>286.27</v>
      </c>
    </row>
    <row r="637" spans="1:26" ht="15">
      <c r="A637" t="s">
        <v>2381</v>
      </c>
      <c r="B637">
        <v>5</v>
      </c>
      <c r="C637" t="s">
        <v>1875</v>
      </c>
      <c r="D637" t="s">
        <v>2382</v>
      </c>
      <c r="F637" t="s">
        <v>2383</v>
      </c>
      <c r="G637" t="s">
        <v>31</v>
      </c>
      <c r="H637" t="s">
        <v>32</v>
      </c>
      <c r="I637" s="13" t="s">
        <v>2384</v>
      </c>
      <c r="J637" t="s">
        <v>34</v>
      </c>
      <c r="K637" s="2">
        <v>0</v>
      </c>
      <c r="L637" t="s">
        <v>36</v>
      </c>
      <c r="M637" s="2">
        <v>25000</v>
      </c>
      <c r="O637" s="2">
        <v>0</v>
      </c>
      <c r="P637" s="14">
        <f>K637+M637+O637</f>
        <v>25000</v>
      </c>
      <c r="Q637" s="13" t="s">
        <v>44</v>
      </c>
      <c r="R637" s="13" t="s">
        <v>45</v>
      </c>
      <c r="S637" s="15">
        <v>0.18</v>
      </c>
      <c r="T637" s="16">
        <v>57400</v>
      </c>
      <c r="U637" s="16">
        <v>132900</v>
      </c>
      <c r="V637" s="24">
        <v>190300</v>
      </c>
      <c r="W637" s="17">
        <f>V637-P637</f>
        <v>165300</v>
      </c>
      <c r="X637" s="21">
        <f>W637*0.0169</f>
        <v>2793.5699999999997</v>
      </c>
      <c r="Y637" s="22">
        <v>2533.68</v>
      </c>
      <c r="Z637" s="20">
        <f>X637-Y637</f>
        <v>259.8899999999999</v>
      </c>
    </row>
    <row r="638" spans="1:26" ht="15">
      <c r="A638" t="s">
        <v>2385</v>
      </c>
      <c r="B638">
        <v>1019</v>
      </c>
      <c r="C638" t="s">
        <v>97</v>
      </c>
      <c r="D638" t="s">
        <v>2386</v>
      </c>
      <c r="F638" t="s">
        <v>2387</v>
      </c>
      <c r="G638" t="s">
        <v>31</v>
      </c>
      <c r="H638" t="s">
        <v>32</v>
      </c>
      <c r="I638" s="13" t="s">
        <v>2388</v>
      </c>
      <c r="J638" t="s">
        <v>34</v>
      </c>
      <c r="K638" s="2">
        <v>0</v>
      </c>
      <c r="L638" t="s">
        <v>36</v>
      </c>
      <c r="M638" s="2">
        <v>25000</v>
      </c>
      <c r="O638" s="2">
        <v>0</v>
      </c>
      <c r="P638" s="14">
        <f>K638+M638+O638</f>
        <v>25000</v>
      </c>
      <c r="Q638" s="13" t="s">
        <v>44</v>
      </c>
      <c r="R638" s="13" t="s">
        <v>45</v>
      </c>
      <c r="S638" s="15">
        <v>0.36</v>
      </c>
      <c r="T638" s="16">
        <v>65600</v>
      </c>
      <c r="U638" s="16">
        <v>239800</v>
      </c>
      <c r="V638" s="24">
        <v>305400</v>
      </c>
      <c r="W638" s="17">
        <f>V638-P638</f>
        <v>280400</v>
      </c>
      <c r="X638" s="21">
        <f>W638*0.0169</f>
        <v>4738.759999999999</v>
      </c>
      <c r="Y638" s="22">
        <v>4239.12</v>
      </c>
      <c r="Z638" s="20">
        <f>X638-Y638</f>
        <v>499.6399999999994</v>
      </c>
    </row>
    <row r="639" spans="1:26" ht="15">
      <c r="A639" t="s">
        <v>2389</v>
      </c>
      <c r="B639">
        <v>20</v>
      </c>
      <c r="C639" t="s">
        <v>371</v>
      </c>
      <c r="D639" t="s">
        <v>2390</v>
      </c>
      <c r="E639" t="s">
        <v>2391</v>
      </c>
      <c r="F639" t="s">
        <v>2392</v>
      </c>
      <c r="G639" t="s">
        <v>31</v>
      </c>
      <c r="H639" t="s">
        <v>32</v>
      </c>
      <c r="I639" s="13" t="s">
        <v>33</v>
      </c>
      <c r="J639" t="s">
        <v>34</v>
      </c>
      <c r="K639" s="2">
        <v>0</v>
      </c>
      <c r="L639" t="s">
        <v>36</v>
      </c>
      <c r="M639" s="2">
        <v>25000</v>
      </c>
      <c r="O639" s="2">
        <v>0</v>
      </c>
      <c r="P639" s="14">
        <f>K639+M639+O639</f>
        <v>25000</v>
      </c>
      <c r="Q639" s="13" t="s">
        <v>44</v>
      </c>
      <c r="R639" s="13" t="s">
        <v>45</v>
      </c>
      <c r="S639" s="15">
        <v>0.15</v>
      </c>
      <c r="T639" s="16">
        <v>54600</v>
      </c>
      <c r="U639" s="16">
        <v>120300</v>
      </c>
      <c r="V639" s="24">
        <v>174900</v>
      </c>
      <c r="W639" s="17">
        <f>V639-P639</f>
        <v>149900</v>
      </c>
      <c r="X639" s="21">
        <f>W639*0.0169</f>
        <v>2533.31</v>
      </c>
      <c r="Y639" s="22">
        <v>2470.44</v>
      </c>
      <c r="Z639" s="20">
        <f>X639-Y639</f>
        <v>62.86999999999989</v>
      </c>
    </row>
    <row r="640" spans="1:26" ht="15">
      <c r="A640" t="s">
        <v>2393</v>
      </c>
      <c r="B640">
        <v>221</v>
      </c>
      <c r="C640" t="s">
        <v>72</v>
      </c>
      <c r="D640" t="s">
        <v>2394</v>
      </c>
      <c r="F640" t="s">
        <v>2395</v>
      </c>
      <c r="G640" t="s">
        <v>31</v>
      </c>
      <c r="H640" t="s">
        <v>32</v>
      </c>
      <c r="I640" s="13" t="s">
        <v>33</v>
      </c>
      <c r="J640" t="s">
        <v>34</v>
      </c>
      <c r="K640" s="2">
        <v>0</v>
      </c>
      <c r="L640" t="s">
        <v>626</v>
      </c>
      <c r="M640" s="2">
        <v>4000</v>
      </c>
      <c r="N640" t="s">
        <v>36</v>
      </c>
      <c r="O640" s="2">
        <v>25000</v>
      </c>
      <c r="P640" s="14">
        <f>K640+M640+O640</f>
        <v>29000</v>
      </c>
      <c r="Q640" s="13" t="s">
        <v>44</v>
      </c>
      <c r="R640" s="13" t="s">
        <v>45</v>
      </c>
      <c r="S640" s="15">
        <v>0.43</v>
      </c>
      <c r="T640" s="16">
        <v>83300</v>
      </c>
      <c r="U640" s="16">
        <v>326500</v>
      </c>
      <c r="V640" s="24">
        <v>409800</v>
      </c>
      <c r="W640" s="17">
        <f>V640-P640</f>
        <v>380800</v>
      </c>
      <c r="X640" s="21">
        <f>W640*0.0169</f>
        <v>6435.5199999999995</v>
      </c>
      <c r="Y640" s="22">
        <v>6307.68</v>
      </c>
      <c r="Z640" s="20">
        <f>X640-Y640</f>
        <v>127.83999999999924</v>
      </c>
    </row>
    <row r="641" spans="1:26" ht="15">
      <c r="A641" t="s">
        <v>2396</v>
      </c>
      <c r="B641">
        <v>35</v>
      </c>
      <c r="C641" t="s">
        <v>83</v>
      </c>
      <c r="D641" t="s">
        <v>2397</v>
      </c>
      <c r="E641" t="s">
        <v>2398</v>
      </c>
      <c r="F641" t="s">
        <v>2399</v>
      </c>
      <c r="G641" t="s">
        <v>31</v>
      </c>
      <c r="H641" t="s">
        <v>32</v>
      </c>
      <c r="I641" s="13" t="s">
        <v>33</v>
      </c>
      <c r="J641" t="s">
        <v>34</v>
      </c>
      <c r="K641" s="2">
        <v>0</v>
      </c>
      <c r="L641" t="s">
        <v>36</v>
      </c>
      <c r="M641" s="2">
        <v>25000</v>
      </c>
      <c r="O641" s="2">
        <v>0</v>
      </c>
      <c r="P641" s="14">
        <f>K641+M641+O641</f>
        <v>25000</v>
      </c>
      <c r="Q641" s="13" t="s">
        <v>44</v>
      </c>
      <c r="R641" s="13" t="s">
        <v>45</v>
      </c>
      <c r="S641" s="15">
        <v>0.21000000000000002</v>
      </c>
      <c r="T641" s="16">
        <v>60200</v>
      </c>
      <c r="U641" s="16">
        <v>197600</v>
      </c>
      <c r="V641" s="24">
        <v>257800</v>
      </c>
      <c r="W641" s="17">
        <f>V641-P641</f>
        <v>232800</v>
      </c>
      <c r="X641" s="21">
        <f>W641*0.0169</f>
        <v>3934.3199999999997</v>
      </c>
      <c r="Y641" s="22">
        <v>3525.12</v>
      </c>
      <c r="Z641" s="20">
        <f>X641-Y641</f>
        <v>409.1999999999998</v>
      </c>
    </row>
    <row r="642" spans="1:26" ht="15">
      <c r="A642" t="s">
        <v>2400</v>
      </c>
      <c r="B642">
        <v>945</v>
      </c>
      <c r="C642" t="s">
        <v>62</v>
      </c>
      <c r="D642" t="s">
        <v>2401</v>
      </c>
      <c r="E642" t="s">
        <v>2402</v>
      </c>
      <c r="F642" t="s">
        <v>2403</v>
      </c>
      <c r="G642" t="s">
        <v>31</v>
      </c>
      <c r="H642" t="s">
        <v>32</v>
      </c>
      <c r="I642" s="13" t="s">
        <v>33</v>
      </c>
      <c r="J642" t="s">
        <v>34</v>
      </c>
      <c r="K642" s="2">
        <v>0</v>
      </c>
      <c r="L642" t="s">
        <v>36</v>
      </c>
      <c r="M642" s="2">
        <v>25000</v>
      </c>
      <c r="O642" s="2">
        <v>0</v>
      </c>
      <c r="P642" s="14">
        <f>K642+M642+O642</f>
        <v>25000</v>
      </c>
      <c r="Q642" s="13" t="s">
        <v>44</v>
      </c>
      <c r="R642" s="13" t="s">
        <v>45</v>
      </c>
      <c r="S642" s="15">
        <v>0.19</v>
      </c>
      <c r="T642" s="16">
        <v>85100</v>
      </c>
      <c r="U642" s="16">
        <v>222300</v>
      </c>
      <c r="V642" s="24">
        <v>307400</v>
      </c>
      <c r="W642" s="17">
        <f>V642-P642</f>
        <v>282400</v>
      </c>
      <c r="X642" s="21">
        <f>W642*0.0169</f>
        <v>4772.5599999999995</v>
      </c>
      <c r="Y642" s="22">
        <v>4343.16</v>
      </c>
      <c r="Z642" s="20">
        <f>X642-Y642</f>
        <v>429.39999999999964</v>
      </c>
    </row>
    <row r="643" spans="1:26" ht="15">
      <c r="A643" t="s">
        <v>2404</v>
      </c>
      <c r="B643">
        <v>10</v>
      </c>
      <c r="C643" t="s">
        <v>337</v>
      </c>
      <c r="D643" t="s">
        <v>2405</v>
      </c>
      <c r="F643" t="s">
        <v>2406</v>
      </c>
      <c r="G643" t="s">
        <v>31</v>
      </c>
      <c r="H643" t="s">
        <v>32</v>
      </c>
      <c r="I643" s="13" t="s">
        <v>340</v>
      </c>
      <c r="J643" t="s">
        <v>34</v>
      </c>
      <c r="K643" s="2">
        <v>0</v>
      </c>
      <c r="L643" t="s">
        <v>36</v>
      </c>
      <c r="M643" s="2">
        <v>25000</v>
      </c>
      <c r="O643" s="2">
        <v>0</v>
      </c>
      <c r="P643" s="14">
        <f>K643+M643+O643</f>
        <v>25000</v>
      </c>
      <c r="Q643" s="13" t="s">
        <v>186</v>
      </c>
      <c r="R643" s="13" t="s">
        <v>187</v>
      </c>
      <c r="S643" s="15">
        <v>0.09</v>
      </c>
      <c r="T643" s="16">
        <v>37500</v>
      </c>
      <c r="U643" s="16">
        <v>142700</v>
      </c>
      <c r="V643" s="24">
        <v>180200</v>
      </c>
      <c r="W643" s="17">
        <f>V643-P643</f>
        <v>155200</v>
      </c>
      <c r="X643" s="21">
        <f>W643*0.0169</f>
        <v>2622.8799999999997</v>
      </c>
      <c r="Y643" s="22">
        <v>2270.52</v>
      </c>
      <c r="Z643" s="20">
        <f>X643-Y643</f>
        <v>352.3599999999997</v>
      </c>
    </row>
    <row r="644" spans="1:26" ht="15">
      <c r="A644" t="s">
        <v>2407</v>
      </c>
      <c r="B644">
        <v>35</v>
      </c>
      <c r="C644" t="s">
        <v>113</v>
      </c>
      <c r="D644" t="s">
        <v>2408</v>
      </c>
      <c r="F644" t="s">
        <v>2409</v>
      </c>
      <c r="G644" t="s">
        <v>31</v>
      </c>
      <c r="H644" t="s">
        <v>32</v>
      </c>
      <c r="I644" s="13" t="s">
        <v>2410</v>
      </c>
      <c r="J644" t="s">
        <v>34</v>
      </c>
      <c r="K644" s="2">
        <v>0</v>
      </c>
      <c r="L644" t="s">
        <v>36</v>
      </c>
      <c r="M644" s="2">
        <v>25000</v>
      </c>
      <c r="O644" s="2">
        <v>0</v>
      </c>
      <c r="P644" s="14">
        <f>K644+M644+O644</f>
        <v>25000</v>
      </c>
      <c r="Q644" s="13" t="s">
        <v>44</v>
      </c>
      <c r="R644" s="13" t="s">
        <v>45</v>
      </c>
      <c r="S644" s="15">
        <v>0.15</v>
      </c>
      <c r="T644" s="16">
        <v>54600</v>
      </c>
      <c r="U644" s="16">
        <v>86900</v>
      </c>
      <c r="V644" s="24">
        <v>141500</v>
      </c>
      <c r="W644" s="17">
        <f>V644-P644</f>
        <v>116500</v>
      </c>
      <c r="X644" s="18">
        <f>W644*0.0169</f>
        <v>1968.85</v>
      </c>
      <c r="Y644" s="19">
        <v>2033.88</v>
      </c>
      <c r="Z644" s="20"/>
    </row>
    <row r="645" spans="1:26" ht="15">
      <c r="A645" t="s">
        <v>2411</v>
      </c>
      <c r="B645">
        <v>153</v>
      </c>
      <c r="C645" t="s">
        <v>301</v>
      </c>
      <c r="D645" t="s">
        <v>2412</v>
      </c>
      <c r="E645" t="s">
        <v>2413</v>
      </c>
      <c r="F645" t="s">
        <v>2414</v>
      </c>
      <c r="G645" t="s">
        <v>31</v>
      </c>
      <c r="H645" t="s">
        <v>32</v>
      </c>
      <c r="I645" s="13" t="s">
        <v>33</v>
      </c>
      <c r="J645" t="s">
        <v>34</v>
      </c>
      <c r="K645" s="2">
        <v>0</v>
      </c>
      <c r="L645" t="s">
        <v>36</v>
      </c>
      <c r="M645" s="2">
        <v>25000</v>
      </c>
      <c r="O645" s="2">
        <v>0</v>
      </c>
      <c r="P645" s="14">
        <f>K645+M645+O645</f>
        <v>25000</v>
      </c>
      <c r="Q645" s="13" t="s">
        <v>59</v>
      </c>
      <c r="R645" s="13" t="s">
        <v>60</v>
      </c>
      <c r="S645" s="15">
        <v>0.6</v>
      </c>
      <c r="T645" s="16">
        <v>103033</v>
      </c>
      <c r="U645" s="16">
        <v>165400</v>
      </c>
      <c r="V645" s="24">
        <v>268433</v>
      </c>
      <c r="W645" s="17">
        <f>V645-P645</f>
        <v>243433</v>
      </c>
      <c r="X645" s="21">
        <f>W645*0.0169</f>
        <v>4114.017699999999</v>
      </c>
      <c r="Y645" s="22">
        <v>3922.92</v>
      </c>
      <c r="Z645" s="20">
        <f>X645-Y645</f>
        <v>191.09769999999935</v>
      </c>
    </row>
    <row r="646" spans="1:26" ht="15">
      <c r="A646" t="s">
        <v>2415</v>
      </c>
      <c r="B646">
        <v>127</v>
      </c>
      <c r="C646" t="s">
        <v>403</v>
      </c>
      <c r="D646" t="s">
        <v>2416</v>
      </c>
      <c r="F646" t="s">
        <v>2417</v>
      </c>
      <c r="G646" t="s">
        <v>31</v>
      </c>
      <c r="H646" t="s">
        <v>32</v>
      </c>
      <c r="I646" s="13" t="s">
        <v>33</v>
      </c>
      <c r="J646" t="s">
        <v>34</v>
      </c>
      <c r="K646" s="2">
        <v>0</v>
      </c>
      <c r="L646" t="s">
        <v>36</v>
      </c>
      <c r="M646" s="2">
        <v>25000</v>
      </c>
      <c r="O646" s="2">
        <v>0</v>
      </c>
      <c r="P646" s="14">
        <f>K646+M646+O646</f>
        <v>25000</v>
      </c>
      <c r="Q646" s="13" t="s">
        <v>44</v>
      </c>
      <c r="R646" s="13" t="s">
        <v>45</v>
      </c>
      <c r="S646" s="15">
        <v>0.07579981634527089</v>
      </c>
      <c r="T646" s="16">
        <v>35100</v>
      </c>
      <c r="U646" s="16">
        <v>126900</v>
      </c>
      <c r="V646" s="24">
        <v>162000</v>
      </c>
      <c r="W646" s="17">
        <f>V646-P646</f>
        <v>137000</v>
      </c>
      <c r="X646" s="21">
        <f>W646*0.0169</f>
        <v>2315.2999999999997</v>
      </c>
      <c r="Y646" s="22">
        <v>2162.4</v>
      </c>
      <c r="Z646" s="20">
        <f>X646-Y646</f>
        <v>152.89999999999964</v>
      </c>
    </row>
    <row r="647" spans="1:26" ht="15">
      <c r="A647" t="s">
        <v>2418</v>
      </c>
      <c r="B647">
        <v>53</v>
      </c>
      <c r="C647" t="s">
        <v>214</v>
      </c>
      <c r="D647" t="s">
        <v>2419</v>
      </c>
      <c r="F647" t="s">
        <v>2420</v>
      </c>
      <c r="G647" t="s">
        <v>31</v>
      </c>
      <c r="H647" t="s">
        <v>32</v>
      </c>
      <c r="I647" s="13" t="s">
        <v>33</v>
      </c>
      <c r="J647" t="s">
        <v>34</v>
      </c>
      <c r="K647" s="2">
        <v>0</v>
      </c>
      <c r="L647" t="s">
        <v>36</v>
      </c>
      <c r="M647" s="2">
        <v>25000</v>
      </c>
      <c r="O647" s="2">
        <v>0</v>
      </c>
      <c r="P647" s="14">
        <f>K647+M647+O647</f>
        <v>25000</v>
      </c>
      <c r="Q647" s="13" t="s">
        <v>44</v>
      </c>
      <c r="R647" s="13" t="s">
        <v>45</v>
      </c>
      <c r="S647" s="15">
        <v>0.25</v>
      </c>
      <c r="T647" s="16">
        <v>64000</v>
      </c>
      <c r="U647" s="16">
        <v>198600</v>
      </c>
      <c r="V647" s="24">
        <v>262600</v>
      </c>
      <c r="W647" s="17">
        <f>V647-P647</f>
        <v>237600</v>
      </c>
      <c r="X647" s="21">
        <f>W647*0.0169</f>
        <v>4015.4399999999996</v>
      </c>
      <c r="Y647" s="22">
        <v>3725.04</v>
      </c>
      <c r="Z647" s="20">
        <f>X647-Y647</f>
        <v>290.39999999999964</v>
      </c>
    </row>
    <row r="648" spans="1:26" ht="15">
      <c r="A648" t="s">
        <v>2421</v>
      </c>
      <c r="B648">
        <v>155</v>
      </c>
      <c r="C648" t="s">
        <v>2422</v>
      </c>
      <c r="D648" t="s">
        <v>2423</v>
      </c>
      <c r="E648" t="s">
        <v>2424</v>
      </c>
      <c r="F648" t="s">
        <v>2425</v>
      </c>
      <c r="G648" t="s">
        <v>31</v>
      </c>
      <c r="H648" t="s">
        <v>32</v>
      </c>
      <c r="I648" s="13" t="s">
        <v>33</v>
      </c>
      <c r="J648" t="s">
        <v>34</v>
      </c>
      <c r="K648" s="2">
        <v>0</v>
      </c>
      <c r="L648" t="s">
        <v>36</v>
      </c>
      <c r="M648" s="2">
        <v>25000</v>
      </c>
      <c r="O648" s="2">
        <v>0</v>
      </c>
      <c r="P648" s="14">
        <f>K648+M648+O648</f>
        <v>25000</v>
      </c>
      <c r="Q648" s="13" t="s">
        <v>181</v>
      </c>
      <c r="R648" s="13" t="s">
        <v>182</v>
      </c>
      <c r="S648" s="15">
        <v>0</v>
      </c>
      <c r="T648" s="16">
        <v>154000</v>
      </c>
      <c r="U648" s="16">
        <v>574800</v>
      </c>
      <c r="V648" s="24">
        <v>728800</v>
      </c>
      <c r="W648" s="17">
        <f>V648-P648</f>
        <v>703800</v>
      </c>
      <c r="X648" s="21">
        <f>W648*0.0169</f>
        <v>11894.22</v>
      </c>
      <c r="Y648" s="22">
        <v>11362.8</v>
      </c>
      <c r="Z648" s="20">
        <f>X648-Y648</f>
        <v>531.4200000000001</v>
      </c>
    </row>
    <row r="649" spans="1:26" ht="15">
      <c r="A649" t="s">
        <v>2426</v>
      </c>
      <c r="B649">
        <v>1484</v>
      </c>
      <c r="C649" t="s">
        <v>72</v>
      </c>
      <c r="D649" t="s">
        <v>2427</v>
      </c>
      <c r="F649" t="s">
        <v>2428</v>
      </c>
      <c r="G649" t="s">
        <v>31</v>
      </c>
      <c r="H649" t="s">
        <v>32</v>
      </c>
      <c r="I649" s="13" t="s">
        <v>1742</v>
      </c>
      <c r="J649" t="s">
        <v>34</v>
      </c>
      <c r="K649" s="2">
        <v>0</v>
      </c>
      <c r="L649" t="s">
        <v>116</v>
      </c>
      <c r="M649" s="2">
        <v>6000</v>
      </c>
      <c r="N649" t="s">
        <v>36</v>
      </c>
      <c r="O649" s="2">
        <v>25000</v>
      </c>
      <c r="P649" s="14">
        <f>K649+M649+O649</f>
        <v>31000</v>
      </c>
      <c r="Q649" s="13" t="s">
        <v>44</v>
      </c>
      <c r="R649" s="13" t="s">
        <v>45</v>
      </c>
      <c r="S649" s="15">
        <v>0.29</v>
      </c>
      <c r="T649" s="16">
        <v>144100</v>
      </c>
      <c r="U649" s="16">
        <v>212000</v>
      </c>
      <c r="V649" s="24">
        <v>356100</v>
      </c>
      <c r="W649" s="17">
        <f>V649-P649</f>
        <v>325100</v>
      </c>
      <c r="X649" s="21">
        <f>W649*0.0169</f>
        <v>5494.19</v>
      </c>
      <c r="Y649" s="22">
        <v>4918.44</v>
      </c>
      <c r="Z649" s="20">
        <f>X649-Y649</f>
        <v>575.75</v>
      </c>
    </row>
    <row r="650" spans="1:26" ht="15">
      <c r="A650" t="s">
        <v>2429</v>
      </c>
      <c r="B650">
        <v>18</v>
      </c>
      <c r="C650" t="s">
        <v>608</v>
      </c>
      <c r="D650" t="s">
        <v>2430</v>
      </c>
      <c r="F650" t="s">
        <v>2431</v>
      </c>
      <c r="G650" t="s">
        <v>31</v>
      </c>
      <c r="H650" t="s">
        <v>32</v>
      </c>
      <c r="I650" s="13" t="s">
        <v>33</v>
      </c>
      <c r="J650" t="s">
        <v>34</v>
      </c>
      <c r="K650" s="2">
        <v>0</v>
      </c>
      <c r="L650" t="s">
        <v>36</v>
      </c>
      <c r="M650" s="2">
        <v>25000</v>
      </c>
      <c r="O650" s="2">
        <v>0</v>
      </c>
      <c r="P650" s="14">
        <f>K650+M650+O650</f>
        <v>25000</v>
      </c>
      <c r="Q650" s="13" t="s">
        <v>44</v>
      </c>
      <c r="R650" s="13" t="s">
        <v>45</v>
      </c>
      <c r="S650" s="15">
        <v>0.13</v>
      </c>
      <c r="T650" s="16">
        <v>45100</v>
      </c>
      <c r="U650" s="16">
        <v>97700</v>
      </c>
      <c r="V650" s="24">
        <v>142800</v>
      </c>
      <c r="W650" s="17">
        <f>V650-P650</f>
        <v>117800</v>
      </c>
      <c r="X650" s="21">
        <f>W650*0.0169</f>
        <v>1990.8199999999997</v>
      </c>
      <c r="Y650" s="22">
        <v>1789.08</v>
      </c>
      <c r="Z650" s="20">
        <f>X650-Y650</f>
        <v>201.73999999999978</v>
      </c>
    </row>
    <row r="651" spans="1:26" ht="15">
      <c r="A651" t="s">
        <v>2432</v>
      </c>
      <c r="B651">
        <v>11</v>
      </c>
      <c r="C651" t="s">
        <v>168</v>
      </c>
      <c r="D651" t="s">
        <v>2433</v>
      </c>
      <c r="F651" t="s">
        <v>2434</v>
      </c>
      <c r="G651" t="s">
        <v>31</v>
      </c>
      <c r="H651" t="s">
        <v>32</v>
      </c>
      <c r="I651" s="13" t="s">
        <v>1500</v>
      </c>
      <c r="J651" t="s">
        <v>34</v>
      </c>
      <c r="K651" s="2">
        <v>0</v>
      </c>
      <c r="L651" t="s">
        <v>36</v>
      </c>
      <c r="M651" s="2">
        <v>25000</v>
      </c>
      <c r="O651" s="2">
        <v>0</v>
      </c>
      <c r="P651" s="14">
        <f>K651+M651+O651</f>
        <v>25000</v>
      </c>
      <c r="Q651" s="13" t="s">
        <v>44</v>
      </c>
      <c r="R651" s="13" t="s">
        <v>45</v>
      </c>
      <c r="S651" s="15">
        <v>0.38</v>
      </c>
      <c r="T651" s="16">
        <v>44700</v>
      </c>
      <c r="U651" s="16">
        <v>299200</v>
      </c>
      <c r="V651" s="24">
        <v>343900</v>
      </c>
      <c r="W651" s="17">
        <f>V651-P651</f>
        <v>318900</v>
      </c>
      <c r="X651" s="21">
        <f>W651*0.0169</f>
        <v>5389.41</v>
      </c>
      <c r="Y651" s="22">
        <v>5075.52</v>
      </c>
      <c r="Z651" s="20">
        <f>X651-Y651</f>
        <v>313.8899999999994</v>
      </c>
    </row>
    <row r="652" spans="1:26" ht="15">
      <c r="A652" t="s">
        <v>2435</v>
      </c>
      <c r="B652">
        <v>10</v>
      </c>
      <c r="C652" t="s">
        <v>644</v>
      </c>
      <c r="D652" t="s">
        <v>2436</v>
      </c>
      <c r="F652" t="s">
        <v>2437</v>
      </c>
      <c r="G652" t="s">
        <v>31</v>
      </c>
      <c r="H652" t="s">
        <v>32</v>
      </c>
      <c r="I652" s="13" t="s">
        <v>33</v>
      </c>
      <c r="J652" t="s">
        <v>34</v>
      </c>
      <c r="K652" s="2">
        <v>0</v>
      </c>
      <c r="L652" t="s">
        <v>36</v>
      </c>
      <c r="M652" s="2">
        <v>25000</v>
      </c>
      <c r="O652" s="2">
        <v>0</v>
      </c>
      <c r="P652" s="14">
        <f>K652+M652+O652</f>
        <v>25000</v>
      </c>
      <c r="Q652" s="13" t="s">
        <v>44</v>
      </c>
      <c r="R652" s="13" t="s">
        <v>45</v>
      </c>
      <c r="S652" s="15">
        <v>0.09</v>
      </c>
      <c r="T652" s="16">
        <v>37500</v>
      </c>
      <c r="U652" s="16">
        <v>148900</v>
      </c>
      <c r="V652" s="24">
        <v>186400</v>
      </c>
      <c r="W652" s="17">
        <f>V652-P652</f>
        <v>161400</v>
      </c>
      <c r="X652" s="21">
        <f>W652*0.0169</f>
        <v>2727.66</v>
      </c>
      <c r="Y652" s="22">
        <v>2519.4</v>
      </c>
      <c r="Z652" s="20">
        <f>X652-Y652</f>
        <v>208.25999999999976</v>
      </c>
    </row>
    <row r="653" spans="1:26" ht="15">
      <c r="A653" t="s">
        <v>2438</v>
      </c>
      <c r="B653">
        <v>788</v>
      </c>
      <c r="C653" t="s">
        <v>62</v>
      </c>
      <c r="D653" t="s">
        <v>2439</v>
      </c>
      <c r="F653" t="s">
        <v>2440</v>
      </c>
      <c r="G653" t="s">
        <v>31</v>
      </c>
      <c r="H653" t="s">
        <v>32</v>
      </c>
      <c r="I653" s="13" t="s">
        <v>33</v>
      </c>
      <c r="J653" t="s">
        <v>34</v>
      </c>
      <c r="K653" s="2">
        <v>0</v>
      </c>
      <c r="L653" t="s">
        <v>36</v>
      </c>
      <c r="M653" s="2">
        <v>25000</v>
      </c>
      <c r="N653" t="s">
        <v>116</v>
      </c>
      <c r="O653" s="2">
        <v>6000</v>
      </c>
      <c r="P653" s="14">
        <f>K653+M653+O653</f>
        <v>31000</v>
      </c>
      <c r="Q653" s="13" t="s">
        <v>44</v>
      </c>
      <c r="R653" s="13" t="s">
        <v>45</v>
      </c>
      <c r="S653" s="15">
        <v>0.38</v>
      </c>
      <c r="T653" s="16">
        <v>51800</v>
      </c>
      <c r="U653" s="16">
        <v>494800</v>
      </c>
      <c r="V653" s="24">
        <v>546600</v>
      </c>
      <c r="W653" s="17">
        <f>V653-P653</f>
        <v>515600</v>
      </c>
      <c r="X653" s="21">
        <f>W653*0.0169</f>
        <v>8713.64</v>
      </c>
      <c r="Y653" s="22">
        <v>8372.16</v>
      </c>
      <c r="Z653" s="20">
        <f>X653-Y653</f>
        <v>341.47999999999956</v>
      </c>
    </row>
    <row r="654" spans="1:26" ht="15">
      <c r="A654" t="s">
        <v>2441</v>
      </c>
      <c r="B654">
        <v>57</v>
      </c>
      <c r="C654" t="s">
        <v>28</v>
      </c>
      <c r="D654" t="s">
        <v>2442</v>
      </c>
      <c r="F654" t="s">
        <v>2443</v>
      </c>
      <c r="G654" t="s">
        <v>31</v>
      </c>
      <c r="H654" t="s">
        <v>32</v>
      </c>
      <c r="I654" s="13" t="s">
        <v>33</v>
      </c>
      <c r="J654" t="s">
        <v>34</v>
      </c>
      <c r="K654" s="2">
        <v>0</v>
      </c>
      <c r="L654" t="s">
        <v>36</v>
      </c>
      <c r="M654" s="2">
        <v>25000</v>
      </c>
      <c r="O654" s="2">
        <v>0</v>
      </c>
      <c r="P654" s="14">
        <f>K654+M654+O654</f>
        <v>25000</v>
      </c>
      <c r="Q654" s="13" t="s">
        <v>44</v>
      </c>
      <c r="R654" s="13" t="s">
        <v>45</v>
      </c>
      <c r="S654" s="15">
        <v>2.1</v>
      </c>
      <c r="T654" s="16">
        <v>64800</v>
      </c>
      <c r="U654" s="16">
        <v>159400</v>
      </c>
      <c r="V654" s="24">
        <v>224200</v>
      </c>
      <c r="W654" s="17">
        <f>V654-P654</f>
        <v>199200</v>
      </c>
      <c r="X654" s="21">
        <f>W654*0.0169</f>
        <v>3366.4799999999996</v>
      </c>
      <c r="Y654" s="22">
        <v>3235.44</v>
      </c>
      <c r="Z654" s="20">
        <f>X654-Y654</f>
        <v>131.0399999999995</v>
      </c>
    </row>
    <row r="655" spans="1:26" ht="15">
      <c r="A655" t="s">
        <v>2444</v>
      </c>
      <c r="B655">
        <v>217</v>
      </c>
      <c r="C655" t="s">
        <v>62</v>
      </c>
      <c r="D655" t="s">
        <v>2445</v>
      </c>
      <c r="F655" t="s">
        <v>2446</v>
      </c>
      <c r="G655" t="s">
        <v>31</v>
      </c>
      <c r="H655" t="s">
        <v>32</v>
      </c>
      <c r="I655" s="13" t="s">
        <v>1164</v>
      </c>
      <c r="J655" t="s">
        <v>34</v>
      </c>
      <c r="K655" s="2">
        <v>0</v>
      </c>
      <c r="L655" t="s">
        <v>36</v>
      </c>
      <c r="M655" s="2">
        <v>25000</v>
      </c>
      <c r="O655" s="2">
        <v>0</v>
      </c>
      <c r="P655" s="14">
        <f>K655+M655+O655</f>
        <v>25000</v>
      </c>
      <c r="Q655" s="13" t="s">
        <v>44</v>
      </c>
      <c r="R655" s="13" t="s">
        <v>45</v>
      </c>
      <c r="S655" s="15">
        <v>0.55</v>
      </c>
      <c r="T655" s="16">
        <v>64900</v>
      </c>
      <c r="U655" s="16">
        <v>242100</v>
      </c>
      <c r="V655" s="24">
        <v>307000</v>
      </c>
      <c r="W655" s="17">
        <f>V655-P655</f>
        <v>282000</v>
      </c>
      <c r="X655" s="21">
        <f>W655*0.0169</f>
        <v>4765.799999999999</v>
      </c>
      <c r="Y655" s="22">
        <v>4420.68</v>
      </c>
      <c r="Z655" s="20">
        <f>X655-Y655</f>
        <v>345.119999999999</v>
      </c>
    </row>
    <row r="656" spans="1:26" ht="15">
      <c r="A656" t="s">
        <v>2447</v>
      </c>
      <c r="B656">
        <v>47</v>
      </c>
      <c r="C656" t="s">
        <v>2363</v>
      </c>
      <c r="D656" t="s">
        <v>2448</v>
      </c>
      <c r="F656" t="s">
        <v>2449</v>
      </c>
      <c r="G656" t="s">
        <v>31</v>
      </c>
      <c r="H656" t="s">
        <v>32</v>
      </c>
      <c r="I656" s="13" t="s">
        <v>2366</v>
      </c>
      <c r="J656" t="s">
        <v>34</v>
      </c>
      <c r="K656" s="2">
        <v>0</v>
      </c>
      <c r="L656" t="s">
        <v>36</v>
      </c>
      <c r="M656" s="2">
        <v>25000</v>
      </c>
      <c r="O656" s="2">
        <v>0</v>
      </c>
      <c r="P656" s="14">
        <f>K656+M656+O656</f>
        <v>25000</v>
      </c>
      <c r="Q656" s="13" t="s">
        <v>44</v>
      </c>
      <c r="R656" s="13" t="s">
        <v>45</v>
      </c>
      <c r="S656" s="15">
        <v>0.06999999999999999</v>
      </c>
      <c r="T656" s="16">
        <v>34100</v>
      </c>
      <c r="U656" s="16">
        <v>124300</v>
      </c>
      <c r="V656" s="24">
        <v>158400</v>
      </c>
      <c r="W656" s="17">
        <f>V656-P656</f>
        <v>133400</v>
      </c>
      <c r="X656" s="21">
        <f>W656*0.0169</f>
        <v>2254.4599999999996</v>
      </c>
      <c r="Y656" s="22">
        <v>2070.6</v>
      </c>
      <c r="Z656" s="20">
        <f>X656-Y656</f>
        <v>183.85999999999967</v>
      </c>
    </row>
    <row r="657" spans="1:26" ht="15">
      <c r="A657" t="s">
        <v>2450</v>
      </c>
      <c r="B657">
        <v>37</v>
      </c>
      <c r="C657" t="s">
        <v>253</v>
      </c>
      <c r="D657" t="s">
        <v>2451</v>
      </c>
      <c r="E657" t="s">
        <v>2452</v>
      </c>
      <c r="F657" t="s">
        <v>2453</v>
      </c>
      <c r="G657" t="s">
        <v>31</v>
      </c>
      <c r="H657" t="s">
        <v>32</v>
      </c>
      <c r="I657" s="13" t="s">
        <v>33</v>
      </c>
      <c r="J657" t="s">
        <v>34</v>
      </c>
      <c r="K657" s="2">
        <v>0</v>
      </c>
      <c r="L657" t="s">
        <v>36</v>
      </c>
      <c r="M657" s="2">
        <v>25000</v>
      </c>
      <c r="O657" s="2">
        <v>0</v>
      </c>
      <c r="P657" s="14">
        <f>K657+M657+O657</f>
        <v>25000</v>
      </c>
      <c r="Q657" s="13" t="s">
        <v>44</v>
      </c>
      <c r="R657" s="13" t="s">
        <v>45</v>
      </c>
      <c r="S657" s="15">
        <v>0.19</v>
      </c>
      <c r="T657" s="16">
        <v>58300</v>
      </c>
      <c r="U657" s="16">
        <v>135600</v>
      </c>
      <c r="V657" s="24">
        <v>193900</v>
      </c>
      <c r="W657" s="17">
        <f>V657-P657</f>
        <v>168900</v>
      </c>
      <c r="X657" s="21">
        <f>W657*0.0169</f>
        <v>2854.41</v>
      </c>
      <c r="Y657" s="22">
        <v>2413.32</v>
      </c>
      <c r="Z657" s="20">
        <f>X657-Y657</f>
        <v>441.0899999999997</v>
      </c>
    </row>
    <row r="658" spans="1:26" ht="15">
      <c r="A658" t="s">
        <v>2454</v>
      </c>
      <c r="B658">
        <v>28</v>
      </c>
      <c r="C658" t="s">
        <v>922</v>
      </c>
      <c r="D658" t="s">
        <v>2455</v>
      </c>
      <c r="F658" t="s">
        <v>2456</v>
      </c>
      <c r="G658" t="s">
        <v>31</v>
      </c>
      <c r="H658" t="s">
        <v>32</v>
      </c>
      <c r="I658" s="13" t="s">
        <v>33</v>
      </c>
      <c r="J658" t="s">
        <v>34</v>
      </c>
      <c r="K658" s="2">
        <v>0</v>
      </c>
      <c r="L658" t="s">
        <v>36</v>
      </c>
      <c r="M658" s="2">
        <v>25000</v>
      </c>
      <c r="O658" s="2">
        <v>0</v>
      </c>
      <c r="P658" s="14">
        <f>K658+M658+O658</f>
        <v>25000</v>
      </c>
      <c r="Q658" s="13" t="s">
        <v>44</v>
      </c>
      <c r="R658" s="13" t="s">
        <v>45</v>
      </c>
      <c r="S658" s="15">
        <v>0.11000000000000001</v>
      </c>
      <c r="T658" s="16">
        <v>43500</v>
      </c>
      <c r="U658" s="16">
        <v>173700</v>
      </c>
      <c r="V658" s="24">
        <v>217200</v>
      </c>
      <c r="W658" s="17">
        <f>V658-P658</f>
        <v>192200</v>
      </c>
      <c r="X658" s="21">
        <f>W658*0.0169</f>
        <v>3248.18</v>
      </c>
      <c r="Y658" s="22">
        <v>2943.72</v>
      </c>
      <c r="Z658" s="20">
        <f>X658-Y658</f>
        <v>304.46000000000004</v>
      </c>
    </row>
    <row r="659" spans="1:26" ht="15">
      <c r="A659" t="s">
        <v>2457</v>
      </c>
      <c r="B659">
        <v>959</v>
      </c>
      <c r="C659" t="s">
        <v>97</v>
      </c>
      <c r="D659" t="s">
        <v>2458</v>
      </c>
      <c r="E659" t="s">
        <v>2459</v>
      </c>
      <c r="F659" t="s">
        <v>2460</v>
      </c>
      <c r="G659" t="s">
        <v>31</v>
      </c>
      <c r="H659" t="s">
        <v>32</v>
      </c>
      <c r="I659" s="13" t="s">
        <v>33</v>
      </c>
      <c r="J659" t="s">
        <v>34</v>
      </c>
      <c r="K659" s="2">
        <v>0</v>
      </c>
      <c r="L659" t="s">
        <v>36</v>
      </c>
      <c r="M659" s="2">
        <v>25000</v>
      </c>
      <c r="O659" s="2">
        <v>0</v>
      </c>
      <c r="P659" s="14">
        <f>K659+M659+O659</f>
        <v>25000</v>
      </c>
      <c r="Q659" s="13" t="s">
        <v>44</v>
      </c>
      <c r="R659" s="13" t="s">
        <v>45</v>
      </c>
      <c r="S659" s="15">
        <v>0.27</v>
      </c>
      <c r="T659" s="16">
        <v>98700</v>
      </c>
      <c r="U659" s="16">
        <v>313200</v>
      </c>
      <c r="V659" s="24">
        <v>411900</v>
      </c>
      <c r="W659" s="17">
        <f>V659-P659</f>
        <v>386900</v>
      </c>
      <c r="X659" s="21">
        <f>W659*0.0169</f>
        <v>6538.61</v>
      </c>
      <c r="Y659" s="22">
        <v>6089.4</v>
      </c>
      <c r="Z659" s="20">
        <f>X659-Y659</f>
        <v>449.21000000000004</v>
      </c>
    </row>
    <row r="660" spans="1:26" ht="15">
      <c r="A660" t="s">
        <v>2461</v>
      </c>
      <c r="B660">
        <v>2</v>
      </c>
      <c r="C660" t="s">
        <v>329</v>
      </c>
      <c r="D660" t="s">
        <v>2462</v>
      </c>
      <c r="F660" t="s">
        <v>2463</v>
      </c>
      <c r="G660" t="s">
        <v>31</v>
      </c>
      <c r="H660" t="s">
        <v>32</v>
      </c>
      <c r="I660" s="13" t="s">
        <v>33</v>
      </c>
      <c r="J660" t="s">
        <v>34</v>
      </c>
      <c r="K660" s="2">
        <v>0</v>
      </c>
      <c r="L660" t="s">
        <v>36</v>
      </c>
      <c r="M660" s="2">
        <v>25000</v>
      </c>
      <c r="O660" s="2">
        <v>0</v>
      </c>
      <c r="P660" s="14">
        <f>K660+M660+O660</f>
        <v>25000</v>
      </c>
      <c r="Q660" s="13" t="s">
        <v>44</v>
      </c>
      <c r="R660" s="13" t="s">
        <v>45</v>
      </c>
      <c r="S660" s="15">
        <v>0.32999999999999996</v>
      </c>
      <c r="T660" s="16">
        <v>46500</v>
      </c>
      <c r="U660" s="16">
        <v>181400</v>
      </c>
      <c r="V660" s="24">
        <v>227900</v>
      </c>
      <c r="W660" s="17">
        <f>V660-P660</f>
        <v>202900</v>
      </c>
      <c r="X660" s="21">
        <f>W660*0.0169</f>
        <v>3429.0099999999998</v>
      </c>
      <c r="Y660" s="22">
        <v>3204.84</v>
      </c>
      <c r="Z660" s="20">
        <f>X660-Y660</f>
        <v>224.16999999999962</v>
      </c>
    </row>
    <row r="661" spans="1:26" ht="15">
      <c r="A661" t="s">
        <v>2464</v>
      </c>
      <c r="B661">
        <v>1234</v>
      </c>
      <c r="C661" t="s">
        <v>72</v>
      </c>
      <c r="D661" t="s">
        <v>2465</v>
      </c>
      <c r="F661" t="s">
        <v>2466</v>
      </c>
      <c r="G661" t="s">
        <v>31</v>
      </c>
      <c r="H661" t="s">
        <v>32</v>
      </c>
      <c r="I661" s="13" t="s">
        <v>33</v>
      </c>
      <c r="J661" t="s">
        <v>34</v>
      </c>
      <c r="K661" s="2">
        <v>0</v>
      </c>
      <c r="L661" t="s">
        <v>36</v>
      </c>
      <c r="M661" s="2">
        <v>25000</v>
      </c>
      <c r="O661" s="2">
        <v>0</v>
      </c>
      <c r="P661" s="14">
        <f>K661+M661+O661</f>
        <v>25000</v>
      </c>
      <c r="Q661" s="13" t="s">
        <v>44</v>
      </c>
      <c r="R661" s="13" t="s">
        <v>45</v>
      </c>
      <c r="S661" s="15">
        <v>0.19</v>
      </c>
      <c r="T661" s="16">
        <v>58300</v>
      </c>
      <c r="U661" s="16">
        <v>162800</v>
      </c>
      <c r="V661" s="24">
        <v>221100</v>
      </c>
      <c r="W661" s="17">
        <f>V661-P661</f>
        <v>196100</v>
      </c>
      <c r="X661" s="21">
        <f>W661*0.0169</f>
        <v>3314.0899999999997</v>
      </c>
      <c r="Y661" s="22">
        <v>2825.4</v>
      </c>
      <c r="Z661" s="20">
        <f>X661-Y661</f>
        <v>488.6899999999996</v>
      </c>
    </row>
    <row r="662" spans="1:26" ht="15">
      <c r="A662" t="s">
        <v>2467</v>
      </c>
      <c r="B662">
        <v>22</v>
      </c>
      <c r="C662" t="s">
        <v>644</v>
      </c>
      <c r="D662" t="s">
        <v>2468</v>
      </c>
      <c r="F662" t="s">
        <v>2469</v>
      </c>
      <c r="G662" t="s">
        <v>31</v>
      </c>
      <c r="H662" t="s">
        <v>32</v>
      </c>
      <c r="I662" s="13" t="s">
        <v>33</v>
      </c>
      <c r="J662" t="s">
        <v>34</v>
      </c>
      <c r="K662" s="2">
        <v>0</v>
      </c>
      <c r="L662" t="s">
        <v>35</v>
      </c>
      <c r="M662" s="2">
        <v>6000</v>
      </c>
      <c r="N662" t="s">
        <v>36</v>
      </c>
      <c r="O662" s="2">
        <v>25000</v>
      </c>
      <c r="P662" s="14">
        <f>K662+M662+O662</f>
        <v>31000</v>
      </c>
      <c r="Q662" s="13" t="s">
        <v>44</v>
      </c>
      <c r="R662" s="13" t="s">
        <v>45</v>
      </c>
      <c r="S662" s="15">
        <v>0.08</v>
      </c>
      <c r="T662" s="16">
        <v>35800</v>
      </c>
      <c r="U662" s="16">
        <v>153600</v>
      </c>
      <c r="V662" s="24">
        <v>189400</v>
      </c>
      <c r="W662" s="17">
        <f>V662-P662</f>
        <v>158400</v>
      </c>
      <c r="X662" s="21">
        <f>W662*0.0169</f>
        <v>2676.9599999999996</v>
      </c>
      <c r="Y662" s="22">
        <v>2464.32</v>
      </c>
      <c r="Z662" s="20">
        <f>X662-Y662</f>
        <v>212.63999999999942</v>
      </c>
    </row>
    <row r="663" spans="1:26" ht="15">
      <c r="A663" t="s">
        <v>2470</v>
      </c>
      <c r="B663">
        <v>200</v>
      </c>
      <c r="C663" t="s">
        <v>301</v>
      </c>
      <c r="D663" t="s">
        <v>2471</v>
      </c>
      <c r="E663" t="s">
        <v>2472</v>
      </c>
      <c r="F663" t="s">
        <v>2473</v>
      </c>
      <c r="G663" t="s">
        <v>31</v>
      </c>
      <c r="H663" t="s">
        <v>32</v>
      </c>
      <c r="I663" s="13" t="s">
        <v>33</v>
      </c>
      <c r="J663" t="s">
        <v>34</v>
      </c>
      <c r="K663" s="2">
        <v>0</v>
      </c>
      <c r="L663" t="s">
        <v>590</v>
      </c>
      <c r="M663" s="2">
        <v>4000</v>
      </c>
      <c r="N663" t="s">
        <v>36</v>
      </c>
      <c r="O663" s="2">
        <v>25000</v>
      </c>
      <c r="P663" s="14">
        <f>K663+M663+O663</f>
        <v>29000</v>
      </c>
      <c r="Q663" s="13" t="s">
        <v>44</v>
      </c>
      <c r="R663" s="13" t="s">
        <v>45</v>
      </c>
      <c r="S663" s="15">
        <v>2</v>
      </c>
      <c r="T663" s="16">
        <v>64200</v>
      </c>
      <c r="U663" s="16">
        <v>182300</v>
      </c>
      <c r="V663" s="24">
        <v>246500</v>
      </c>
      <c r="W663" s="17">
        <f>V663-P663</f>
        <v>217500</v>
      </c>
      <c r="X663" s="21">
        <f>W663*0.0169</f>
        <v>3675.7499999999995</v>
      </c>
      <c r="Y663" s="22">
        <v>3484.32</v>
      </c>
      <c r="Z663" s="20">
        <f>X663-Y663</f>
        <v>191.42999999999938</v>
      </c>
    </row>
    <row r="664" spans="1:26" ht="15">
      <c r="A664" t="s">
        <v>2474</v>
      </c>
      <c r="B664">
        <v>9</v>
      </c>
      <c r="C664" t="s">
        <v>161</v>
      </c>
      <c r="D664" t="s">
        <v>2475</v>
      </c>
      <c r="F664" t="s">
        <v>2476</v>
      </c>
      <c r="G664" t="s">
        <v>31</v>
      </c>
      <c r="H664" t="s">
        <v>32</v>
      </c>
      <c r="I664" s="13" t="s">
        <v>33</v>
      </c>
      <c r="J664" t="s">
        <v>34</v>
      </c>
      <c r="K664" s="2">
        <v>0</v>
      </c>
      <c r="L664" t="s">
        <v>481</v>
      </c>
      <c r="M664" s="2">
        <v>6000</v>
      </c>
      <c r="N664" t="s">
        <v>36</v>
      </c>
      <c r="O664" s="2">
        <v>25000</v>
      </c>
      <c r="P664" s="14">
        <f>K664+M664+O664</f>
        <v>31000</v>
      </c>
      <c r="Q664" s="13" t="s">
        <v>44</v>
      </c>
      <c r="R664" s="13" t="s">
        <v>45</v>
      </c>
      <c r="S664" s="15">
        <v>1.3</v>
      </c>
      <c r="T664" s="16">
        <v>57600</v>
      </c>
      <c r="U664" s="16">
        <v>181900</v>
      </c>
      <c r="V664" s="24">
        <v>239500</v>
      </c>
      <c r="W664" s="17">
        <f>V664-P664</f>
        <v>208500</v>
      </c>
      <c r="X664" s="21">
        <f>W664*0.0169</f>
        <v>3523.6499999999996</v>
      </c>
      <c r="Y664" s="22">
        <v>3368.04</v>
      </c>
      <c r="Z664" s="20">
        <f>X664-Y664</f>
        <v>155.60999999999967</v>
      </c>
    </row>
    <row r="665" spans="1:26" ht="15">
      <c r="A665" t="s">
        <v>2477</v>
      </c>
      <c r="B665">
        <v>57</v>
      </c>
      <c r="C665" t="s">
        <v>214</v>
      </c>
      <c r="D665" t="s">
        <v>2478</v>
      </c>
      <c r="F665" t="s">
        <v>2479</v>
      </c>
      <c r="G665" t="s">
        <v>31</v>
      </c>
      <c r="H665" t="s">
        <v>32</v>
      </c>
      <c r="I665" s="13" t="s">
        <v>2480</v>
      </c>
      <c r="J665" t="s">
        <v>34</v>
      </c>
      <c r="K665" s="2">
        <v>0</v>
      </c>
      <c r="L665" t="s">
        <v>36</v>
      </c>
      <c r="M665" s="2">
        <v>25000</v>
      </c>
      <c r="O665" s="2">
        <v>0</v>
      </c>
      <c r="P665" s="14">
        <f>K665+M665+O665</f>
        <v>25000</v>
      </c>
      <c r="Q665" s="13" t="s">
        <v>44</v>
      </c>
      <c r="R665" s="13" t="s">
        <v>45</v>
      </c>
      <c r="S665" s="15">
        <v>0.45999999999999996</v>
      </c>
      <c r="T665" s="16">
        <v>36600</v>
      </c>
      <c r="U665" s="16">
        <v>161200</v>
      </c>
      <c r="V665" s="24">
        <v>197800</v>
      </c>
      <c r="W665" s="17">
        <f>V665-P665</f>
        <v>172800</v>
      </c>
      <c r="X665" s="21">
        <f>W665*0.0169</f>
        <v>2920.3199999999997</v>
      </c>
      <c r="Y665" s="22">
        <v>2621.4</v>
      </c>
      <c r="Z665" s="20">
        <f>X665-Y665</f>
        <v>298.9199999999996</v>
      </c>
    </row>
    <row r="666" spans="1:26" ht="15">
      <c r="A666" t="s">
        <v>2481</v>
      </c>
      <c r="B666">
        <v>136</v>
      </c>
      <c r="C666" t="s">
        <v>403</v>
      </c>
      <c r="D666" t="s">
        <v>2482</v>
      </c>
      <c r="F666" t="s">
        <v>2483</v>
      </c>
      <c r="G666" t="s">
        <v>31</v>
      </c>
      <c r="H666" t="s">
        <v>32</v>
      </c>
      <c r="I666" s="13" t="s">
        <v>33</v>
      </c>
      <c r="J666" t="s">
        <v>34</v>
      </c>
      <c r="K666" s="2">
        <v>0</v>
      </c>
      <c r="L666" t="s">
        <v>36</v>
      </c>
      <c r="M666" s="2">
        <v>25000</v>
      </c>
      <c r="O666" s="2">
        <v>0</v>
      </c>
      <c r="P666" s="14">
        <f>K666+M666+O666</f>
        <v>25000</v>
      </c>
      <c r="Q666" s="13" t="s">
        <v>44</v>
      </c>
      <c r="R666" s="13" t="s">
        <v>45</v>
      </c>
      <c r="S666" s="15">
        <v>0.2</v>
      </c>
      <c r="T666" s="16">
        <v>46600</v>
      </c>
      <c r="U666" s="16">
        <v>165100</v>
      </c>
      <c r="V666" s="24">
        <v>211700</v>
      </c>
      <c r="W666" s="17">
        <f>V666-P666</f>
        <v>186700</v>
      </c>
      <c r="X666" s="21">
        <f>W666*0.0169</f>
        <v>3155.2299999999996</v>
      </c>
      <c r="Y666" s="22">
        <v>2996.76</v>
      </c>
      <c r="Z666" s="20">
        <f>X666-Y666</f>
        <v>158.46999999999935</v>
      </c>
    </row>
    <row r="667" spans="1:26" ht="15">
      <c r="A667" t="s">
        <v>2484</v>
      </c>
      <c r="B667">
        <v>29</v>
      </c>
      <c r="C667" t="s">
        <v>477</v>
      </c>
      <c r="D667" t="s">
        <v>2485</v>
      </c>
      <c r="F667" t="s">
        <v>2486</v>
      </c>
      <c r="G667" t="s">
        <v>31</v>
      </c>
      <c r="H667" t="s">
        <v>32</v>
      </c>
      <c r="I667" s="13" t="s">
        <v>33</v>
      </c>
      <c r="J667" t="s">
        <v>34</v>
      </c>
      <c r="K667" s="2">
        <v>0</v>
      </c>
      <c r="L667" t="s">
        <v>36</v>
      </c>
      <c r="M667" s="2">
        <v>25000</v>
      </c>
      <c r="O667" s="2">
        <v>0</v>
      </c>
      <c r="P667" s="14">
        <f>K667+M667+O667</f>
        <v>25000</v>
      </c>
      <c r="Q667" s="13" t="s">
        <v>44</v>
      </c>
      <c r="R667" s="13" t="s">
        <v>45</v>
      </c>
      <c r="S667" s="15">
        <v>0.15</v>
      </c>
      <c r="T667" s="16">
        <v>54600</v>
      </c>
      <c r="U667" s="16">
        <v>124800</v>
      </c>
      <c r="V667" s="24">
        <v>179400</v>
      </c>
      <c r="W667" s="17">
        <f>V667-P667</f>
        <v>154400</v>
      </c>
      <c r="X667" s="18">
        <f>W667*0.0169</f>
        <v>2609.3599999999997</v>
      </c>
      <c r="Y667" s="19">
        <v>2788.68</v>
      </c>
      <c r="Z667" s="20"/>
    </row>
    <row r="668" spans="1:26" ht="15">
      <c r="A668" t="s">
        <v>2487</v>
      </c>
      <c r="B668">
        <v>21</v>
      </c>
      <c r="C668" t="s">
        <v>292</v>
      </c>
      <c r="D668" t="s">
        <v>2488</v>
      </c>
      <c r="F668" t="s">
        <v>2489</v>
      </c>
      <c r="G668" t="s">
        <v>31</v>
      </c>
      <c r="H668" t="s">
        <v>32</v>
      </c>
      <c r="I668" s="13" t="s">
        <v>825</v>
      </c>
      <c r="J668" t="s">
        <v>34</v>
      </c>
      <c r="K668" s="2">
        <v>0</v>
      </c>
      <c r="L668" t="s">
        <v>481</v>
      </c>
      <c r="M668" s="2">
        <v>6000</v>
      </c>
      <c r="N668" t="s">
        <v>36</v>
      </c>
      <c r="O668" s="2">
        <v>25000</v>
      </c>
      <c r="P668" s="14">
        <f>K668+M668+O668</f>
        <v>31000</v>
      </c>
      <c r="Q668" s="13" t="s">
        <v>44</v>
      </c>
      <c r="R668" s="13" t="s">
        <v>45</v>
      </c>
      <c r="S668" s="15">
        <v>0.33999999999999997</v>
      </c>
      <c r="T668" s="16">
        <v>46600</v>
      </c>
      <c r="U668" s="16">
        <v>263800</v>
      </c>
      <c r="V668" s="24">
        <v>310400</v>
      </c>
      <c r="W668" s="17">
        <f>V668-P668</f>
        <v>279400</v>
      </c>
      <c r="X668" s="21">
        <f>W668*0.0169</f>
        <v>4721.86</v>
      </c>
      <c r="Y668" s="22">
        <v>4418.64</v>
      </c>
      <c r="Z668" s="20">
        <f>X668-Y668</f>
        <v>303.21999999999935</v>
      </c>
    </row>
    <row r="669" spans="1:26" ht="15">
      <c r="A669" t="s">
        <v>2490</v>
      </c>
      <c r="B669">
        <v>29</v>
      </c>
      <c r="C669" t="s">
        <v>253</v>
      </c>
      <c r="D669" t="s">
        <v>2491</v>
      </c>
      <c r="F669" t="s">
        <v>2492</v>
      </c>
      <c r="G669" t="s">
        <v>31</v>
      </c>
      <c r="H669" t="s">
        <v>32</v>
      </c>
      <c r="I669" s="13" t="s">
        <v>270</v>
      </c>
      <c r="J669" t="s">
        <v>34</v>
      </c>
      <c r="K669" s="2">
        <v>0</v>
      </c>
      <c r="L669" t="s">
        <v>36</v>
      </c>
      <c r="M669" s="2">
        <v>25000</v>
      </c>
      <c r="O669" s="2">
        <v>0</v>
      </c>
      <c r="P669" s="14">
        <f>K669+M669+O669</f>
        <v>25000</v>
      </c>
      <c r="Q669" s="13" t="s">
        <v>44</v>
      </c>
      <c r="R669" s="13" t="s">
        <v>45</v>
      </c>
      <c r="S669" s="15">
        <v>0.1</v>
      </c>
      <c r="T669" s="16">
        <v>49800</v>
      </c>
      <c r="U669" s="16">
        <v>146000</v>
      </c>
      <c r="V669" s="24">
        <v>195800</v>
      </c>
      <c r="W669" s="17">
        <f>V669-P669</f>
        <v>170800</v>
      </c>
      <c r="X669" s="21">
        <f>W669*0.0169</f>
        <v>2886.5199999999995</v>
      </c>
      <c r="Y669" s="22">
        <v>2480.64</v>
      </c>
      <c r="Z669" s="20">
        <f>X669-Y669</f>
        <v>405.87999999999965</v>
      </c>
    </row>
    <row r="670" spans="1:26" ht="15">
      <c r="A670" t="s">
        <v>2493</v>
      </c>
      <c r="B670">
        <v>59</v>
      </c>
      <c r="C670" t="s">
        <v>210</v>
      </c>
      <c r="D670" t="s">
        <v>2494</v>
      </c>
      <c r="F670" t="s">
        <v>2495</v>
      </c>
      <c r="G670" t="s">
        <v>31</v>
      </c>
      <c r="H670" t="s">
        <v>32</v>
      </c>
      <c r="I670" s="13" t="s">
        <v>33</v>
      </c>
      <c r="J670" t="s">
        <v>34</v>
      </c>
      <c r="K670" s="2">
        <v>0</v>
      </c>
      <c r="L670" t="s">
        <v>36</v>
      </c>
      <c r="M670" s="2">
        <v>25000</v>
      </c>
      <c r="O670" s="2">
        <v>0</v>
      </c>
      <c r="P670" s="14">
        <f>K670+M670+O670</f>
        <v>25000</v>
      </c>
      <c r="Q670" s="13" t="s">
        <v>217</v>
      </c>
      <c r="R670" s="13" t="s">
        <v>218</v>
      </c>
      <c r="S670" s="15">
        <v>0.13</v>
      </c>
      <c r="T670" s="16">
        <v>52700</v>
      </c>
      <c r="U670" s="16">
        <v>158300</v>
      </c>
      <c r="V670" s="24">
        <v>211000</v>
      </c>
      <c r="W670" s="17">
        <f>V670-P670</f>
        <v>186000</v>
      </c>
      <c r="X670" s="21">
        <f>W670*0.0169</f>
        <v>3143.3999999999996</v>
      </c>
      <c r="Y670" s="22">
        <v>2888.64</v>
      </c>
      <c r="Z670" s="20">
        <f>X670-Y670</f>
        <v>254.75999999999976</v>
      </c>
    </row>
    <row r="671" spans="1:26" ht="15">
      <c r="A671" t="s">
        <v>2496</v>
      </c>
      <c r="B671">
        <v>1507</v>
      </c>
      <c r="C671" t="s">
        <v>72</v>
      </c>
      <c r="D671" t="s">
        <v>2497</v>
      </c>
      <c r="F671" t="s">
        <v>2498</v>
      </c>
      <c r="G671" t="s">
        <v>31</v>
      </c>
      <c r="H671" t="s">
        <v>32</v>
      </c>
      <c r="I671" s="13" t="s">
        <v>33</v>
      </c>
      <c r="J671" t="s">
        <v>34</v>
      </c>
      <c r="K671" s="2">
        <v>0</v>
      </c>
      <c r="L671" t="s">
        <v>36</v>
      </c>
      <c r="M671" s="2">
        <v>25000</v>
      </c>
      <c r="O671" s="2">
        <v>0</v>
      </c>
      <c r="P671" s="14">
        <f>K671+M671+O671</f>
        <v>25000</v>
      </c>
      <c r="Q671" s="13" t="s">
        <v>59</v>
      </c>
      <c r="R671" s="13" t="s">
        <v>60</v>
      </c>
      <c r="S671" s="15">
        <v>0.35</v>
      </c>
      <c r="T671" s="16">
        <v>222013</v>
      </c>
      <c r="U671" s="16">
        <v>283500</v>
      </c>
      <c r="V671" s="24">
        <v>505513</v>
      </c>
      <c r="W671" s="17">
        <f>V671-P671</f>
        <v>480513</v>
      </c>
      <c r="X671" s="21">
        <f>W671*0.0169</f>
        <v>8120.6696999999995</v>
      </c>
      <c r="Y671" s="22">
        <v>7356.24</v>
      </c>
      <c r="Z671" s="20">
        <f>X671-Y671</f>
        <v>764.4296999999997</v>
      </c>
    </row>
    <row r="672" spans="1:26" ht="15">
      <c r="A672" t="s">
        <v>2499</v>
      </c>
      <c r="B672">
        <v>4</v>
      </c>
      <c r="C672" t="s">
        <v>644</v>
      </c>
      <c r="D672" t="s">
        <v>2500</v>
      </c>
      <c r="F672" t="s">
        <v>2501</v>
      </c>
      <c r="G672" t="s">
        <v>31</v>
      </c>
      <c r="H672" t="s">
        <v>32</v>
      </c>
      <c r="I672" s="13" t="s">
        <v>33</v>
      </c>
      <c r="J672" t="s">
        <v>34</v>
      </c>
      <c r="K672" s="2">
        <v>0</v>
      </c>
      <c r="L672" t="s">
        <v>36</v>
      </c>
      <c r="M672" s="2">
        <v>25000</v>
      </c>
      <c r="O672" s="2">
        <v>0</v>
      </c>
      <c r="P672" s="14">
        <f>K672+M672+O672</f>
        <v>25000</v>
      </c>
      <c r="Q672" s="13" t="s">
        <v>44</v>
      </c>
      <c r="R672" s="13" t="s">
        <v>45</v>
      </c>
      <c r="S672" s="15">
        <v>0.08</v>
      </c>
      <c r="T672" s="16">
        <v>35800</v>
      </c>
      <c r="U672" s="16">
        <v>185600</v>
      </c>
      <c r="V672" s="24">
        <v>221400</v>
      </c>
      <c r="W672" s="17">
        <f>V672-P672</f>
        <v>196400</v>
      </c>
      <c r="X672" s="21">
        <f>W672*0.0169</f>
        <v>3319.16</v>
      </c>
      <c r="Y672" s="22">
        <v>3133.44</v>
      </c>
      <c r="Z672" s="20">
        <f>X672-Y672</f>
        <v>185.7199999999998</v>
      </c>
    </row>
    <row r="673" spans="1:26" ht="15">
      <c r="A673" t="s">
        <v>2502</v>
      </c>
      <c r="B673">
        <v>17</v>
      </c>
      <c r="C673" t="s">
        <v>168</v>
      </c>
      <c r="D673" t="s">
        <v>2503</v>
      </c>
      <c r="E673" t="s">
        <v>2504</v>
      </c>
      <c r="F673" t="s">
        <v>2505</v>
      </c>
      <c r="G673" t="s">
        <v>31</v>
      </c>
      <c r="H673" t="s">
        <v>32</v>
      </c>
      <c r="I673" s="13" t="s">
        <v>33</v>
      </c>
      <c r="J673" t="s">
        <v>34</v>
      </c>
      <c r="K673" s="2">
        <v>0</v>
      </c>
      <c r="L673" t="s">
        <v>36</v>
      </c>
      <c r="M673" s="2">
        <v>25000</v>
      </c>
      <c r="O673" s="2">
        <v>0</v>
      </c>
      <c r="P673" s="14">
        <f>K673+M673+O673</f>
        <v>25000</v>
      </c>
      <c r="Q673" s="13" t="s">
        <v>44</v>
      </c>
      <c r="R673" s="13" t="s">
        <v>45</v>
      </c>
      <c r="S673" s="15">
        <v>0.37</v>
      </c>
      <c r="T673" s="16">
        <v>46900</v>
      </c>
      <c r="U673" s="16">
        <v>328100</v>
      </c>
      <c r="V673" s="24">
        <v>375000</v>
      </c>
      <c r="W673" s="17">
        <f>V673-P673</f>
        <v>350000</v>
      </c>
      <c r="X673" s="21">
        <f>W673*0.0169</f>
        <v>5914.999999999999</v>
      </c>
      <c r="Y673" s="22">
        <v>5514.12</v>
      </c>
      <c r="Z673" s="20">
        <f>X673-Y673</f>
        <v>400.8799999999992</v>
      </c>
    </row>
    <row r="674" spans="1:26" ht="15">
      <c r="A674" t="s">
        <v>2506</v>
      </c>
      <c r="B674">
        <v>54</v>
      </c>
      <c r="C674" t="s">
        <v>453</v>
      </c>
      <c r="D674" t="s">
        <v>2507</v>
      </c>
      <c r="F674" t="s">
        <v>2508</v>
      </c>
      <c r="G674" t="s">
        <v>31</v>
      </c>
      <c r="H674" t="s">
        <v>32</v>
      </c>
      <c r="I674" s="13" t="s">
        <v>33</v>
      </c>
      <c r="J674" t="s">
        <v>34</v>
      </c>
      <c r="K674" s="2">
        <v>0</v>
      </c>
      <c r="L674" t="s">
        <v>36</v>
      </c>
      <c r="M674" s="2">
        <v>25000</v>
      </c>
      <c r="O674" s="2">
        <v>0</v>
      </c>
      <c r="P674" s="14">
        <f>K674+M674+O674</f>
        <v>25000</v>
      </c>
      <c r="Q674" s="13" t="s">
        <v>44</v>
      </c>
      <c r="R674" s="13" t="s">
        <v>45</v>
      </c>
      <c r="S674" s="15">
        <v>0.21000000000000002</v>
      </c>
      <c r="T674" s="16">
        <v>38700</v>
      </c>
      <c r="U674" s="16">
        <v>218200</v>
      </c>
      <c r="V674" s="24">
        <v>256900</v>
      </c>
      <c r="W674" s="17">
        <f>V674-P674</f>
        <v>231900</v>
      </c>
      <c r="X674" s="21">
        <f>W674*0.0169</f>
        <v>3919.1099999999997</v>
      </c>
      <c r="Y674" s="22">
        <v>3633.24</v>
      </c>
      <c r="Z674" s="20">
        <f>X674-Y674</f>
        <v>285.8699999999999</v>
      </c>
    </row>
    <row r="675" spans="1:26" ht="15">
      <c r="A675" t="s">
        <v>2509</v>
      </c>
      <c r="B675">
        <v>135</v>
      </c>
      <c r="C675" t="s">
        <v>97</v>
      </c>
      <c r="D675" t="s">
        <v>2510</v>
      </c>
      <c r="F675" t="s">
        <v>2511</v>
      </c>
      <c r="G675" t="s">
        <v>31</v>
      </c>
      <c r="H675" t="s">
        <v>32</v>
      </c>
      <c r="I675" s="13" t="s">
        <v>33</v>
      </c>
      <c r="J675" t="s">
        <v>34</v>
      </c>
      <c r="K675" s="2">
        <v>0</v>
      </c>
      <c r="L675" t="s">
        <v>36</v>
      </c>
      <c r="M675" s="2">
        <v>25000</v>
      </c>
      <c r="O675" s="2">
        <v>0</v>
      </c>
      <c r="P675" s="14">
        <f>K675+M675+O675</f>
        <v>25000</v>
      </c>
      <c r="Q675" s="13" t="s">
        <v>44</v>
      </c>
      <c r="R675" s="13" t="s">
        <v>45</v>
      </c>
      <c r="S675" s="15">
        <v>0.12</v>
      </c>
      <c r="T675" s="16">
        <v>51700</v>
      </c>
      <c r="U675" s="16">
        <v>103000</v>
      </c>
      <c r="V675" s="24">
        <v>154700</v>
      </c>
      <c r="W675" s="17">
        <f>V675-P675</f>
        <v>129700</v>
      </c>
      <c r="X675" s="21">
        <f>W675*0.0169</f>
        <v>2191.93</v>
      </c>
      <c r="Y675" s="22">
        <v>2033.88</v>
      </c>
      <c r="Z675" s="20">
        <f>X675-Y675</f>
        <v>158.04999999999973</v>
      </c>
    </row>
    <row r="676" spans="1:26" ht="15">
      <c r="A676" t="s">
        <v>2512</v>
      </c>
      <c r="B676">
        <v>999</v>
      </c>
      <c r="C676" t="s">
        <v>62</v>
      </c>
      <c r="D676" t="s">
        <v>2513</v>
      </c>
      <c r="F676" t="s">
        <v>2514</v>
      </c>
      <c r="G676" t="s">
        <v>31</v>
      </c>
      <c r="H676" t="s">
        <v>32</v>
      </c>
      <c r="I676" s="13" t="s">
        <v>33</v>
      </c>
      <c r="J676" t="s">
        <v>34</v>
      </c>
      <c r="K676" s="2">
        <v>0</v>
      </c>
      <c r="L676" t="s">
        <v>36</v>
      </c>
      <c r="M676" s="2">
        <v>25000</v>
      </c>
      <c r="O676" s="2">
        <v>0</v>
      </c>
      <c r="P676" s="14">
        <f>K676+M676+O676</f>
        <v>25000</v>
      </c>
      <c r="Q676" s="13" t="s">
        <v>44</v>
      </c>
      <c r="R676" s="13" t="s">
        <v>45</v>
      </c>
      <c r="S676" s="15">
        <v>0.32999999999999996</v>
      </c>
      <c r="T676" s="16">
        <v>100000</v>
      </c>
      <c r="U676" s="16">
        <v>358700</v>
      </c>
      <c r="V676" s="24">
        <v>458700</v>
      </c>
      <c r="W676" s="17">
        <f>V676-P676</f>
        <v>433700</v>
      </c>
      <c r="X676" s="21">
        <f>W676*0.0169</f>
        <v>7329.529999999999</v>
      </c>
      <c r="Y676" s="22">
        <v>6799.32</v>
      </c>
      <c r="Z676" s="20">
        <f>X676-Y676</f>
        <v>530.2099999999991</v>
      </c>
    </row>
    <row r="677" spans="1:26" ht="15">
      <c r="A677" t="s">
        <v>2515</v>
      </c>
      <c r="B677">
        <v>714</v>
      </c>
      <c r="C677" t="s">
        <v>97</v>
      </c>
      <c r="D677" t="s">
        <v>2516</v>
      </c>
      <c r="F677" t="s">
        <v>2517</v>
      </c>
      <c r="G677" t="s">
        <v>31</v>
      </c>
      <c r="H677" t="s">
        <v>32</v>
      </c>
      <c r="I677" s="13" t="s">
        <v>2518</v>
      </c>
      <c r="J677" t="s">
        <v>34</v>
      </c>
      <c r="K677" s="2">
        <v>0</v>
      </c>
      <c r="L677" t="s">
        <v>116</v>
      </c>
      <c r="M677" s="2">
        <v>12000</v>
      </c>
      <c r="N677" t="s">
        <v>36</v>
      </c>
      <c r="O677" s="2">
        <v>25000</v>
      </c>
      <c r="P677" s="14">
        <f>K677+M677+O677</f>
        <v>37000</v>
      </c>
      <c r="Q677" s="13" t="s">
        <v>44</v>
      </c>
      <c r="R677" s="13" t="s">
        <v>45</v>
      </c>
      <c r="S677" s="15">
        <v>0.1</v>
      </c>
      <c r="T677" s="16">
        <v>32000</v>
      </c>
      <c r="U677" s="16">
        <v>172900</v>
      </c>
      <c r="V677" s="24">
        <v>204900</v>
      </c>
      <c r="W677" s="17">
        <f>V677-P677</f>
        <v>167900</v>
      </c>
      <c r="X677" s="21">
        <f>W677*0.0169</f>
        <v>2837.5099999999998</v>
      </c>
      <c r="Y677" s="22">
        <v>2800.92</v>
      </c>
      <c r="Z677" s="20">
        <f>X677-Y677</f>
        <v>36.58999999999969</v>
      </c>
    </row>
    <row r="678" spans="1:26" ht="15">
      <c r="A678" t="s">
        <v>2519</v>
      </c>
      <c r="B678">
        <v>48</v>
      </c>
      <c r="C678" t="s">
        <v>231</v>
      </c>
      <c r="D678" t="s">
        <v>2520</v>
      </c>
      <c r="F678" t="s">
        <v>2521</v>
      </c>
      <c r="G678" t="s">
        <v>31</v>
      </c>
      <c r="H678" t="s">
        <v>32</v>
      </c>
      <c r="I678" s="13" t="s">
        <v>33</v>
      </c>
      <c r="J678" t="s">
        <v>34</v>
      </c>
      <c r="K678" s="2">
        <v>0</v>
      </c>
      <c r="L678" t="s">
        <v>36</v>
      </c>
      <c r="M678" s="2">
        <v>25000</v>
      </c>
      <c r="O678" s="2">
        <v>0</v>
      </c>
      <c r="P678" s="14">
        <f>K678+M678+O678</f>
        <v>25000</v>
      </c>
      <c r="Q678" s="13" t="s">
        <v>44</v>
      </c>
      <c r="R678" s="13" t="s">
        <v>45</v>
      </c>
      <c r="S678" s="15">
        <v>1.7</v>
      </c>
      <c r="T678" s="16">
        <v>77300</v>
      </c>
      <c r="U678" s="16">
        <v>561900</v>
      </c>
      <c r="V678" s="24">
        <v>639200</v>
      </c>
      <c r="W678" s="17">
        <f>V678-P678</f>
        <v>614200</v>
      </c>
      <c r="X678" s="21">
        <f>W678*0.0169</f>
        <v>10379.98</v>
      </c>
      <c r="Y678" s="22">
        <v>10163.28</v>
      </c>
      <c r="Z678" s="20">
        <f>X678-Y678</f>
        <v>216.6999999999989</v>
      </c>
    </row>
    <row r="679" spans="1:26" ht="15">
      <c r="A679" s="13"/>
      <c r="I679" s="13"/>
      <c r="K679" s="25"/>
      <c r="M679" s="25"/>
      <c r="O679" s="25"/>
      <c r="P679" s="14"/>
      <c r="Q679" s="26"/>
      <c r="R679" s="13"/>
      <c r="S679" s="27"/>
      <c r="T679" s="16"/>
      <c r="U679" s="14"/>
      <c r="V679" s="25">
        <f>SUBTOTAL(109,V4:V678)</f>
        <v>194488323</v>
      </c>
      <c r="W679" s="14">
        <f>SUBTOTAL(109,W4:W678)</f>
        <v>177029323</v>
      </c>
      <c r="X679" s="21">
        <f>SUBTOTAL(109,X4:X678)</f>
        <v>2991795.558699996</v>
      </c>
      <c r="Y679" s="29" t="s">
        <v>2522</v>
      </c>
      <c r="Z679" s="28">
        <f>SUBTOTAL(109,Z4:Z678)</f>
        <v>227049.2767999998</v>
      </c>
    </row>
    <row r="681" spans="25:26" ht="105">
      <c r="Y681" s="30" t="s">
        <v>2523</v>
      </c>
      <c r="Z681" s="31" t="s">
        <v>2524</v>
      </c>
    </row>
  </sheetData>
  <printOptions horizontalCentered="1"/>
  <pageMargins left="0.7" right="0.7" top="0.75" bottom="0.5" header="0.3" footer="0.3"/>
  <pageSetup fitToHeight="0" fitToWidth="1" horizontalDpi="600" verticalDpi="600" orientation="landscape" paperSize="5" scale="45" r:id="rId2"/>
  <headerFooter>
    <oddHeader>&amp;CCity of Bath 2023
Property Tax Stabilization Report
Commitment August 28, 2023</oddHeader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Cummings</dc:creator>
  <cp:keywords/>
  <dc:description/>
  <cp:lastModifiedBy>Brenda Cummings</cp:lastModifiedBy>
  <cp:lastPrinted>2023-09-06T19:08:07Z</cp:lastPrinted>
  <dcterms:created xsi:type="dcterms:W3CDTF">2023-09-06T18:40:10Z</dcterms:created>
  <dcterms:modified xsi:type="dcterms:W3CDTF">2023-09-06T19:08:31Z</dcterms:modified>
  <cp:category/>
  <cp:version/>
  <cp:contentType/>
  <cp:contentStatus/>
</cp:coreProperties>
</file>